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100" windowHeight="12150" activeTab="0"/>
  </bookViews>
  <sheets>
    <sheet name="都道府県別集計" sheetId="1" r:id="rId1"/>
  </sheets>
  <definedNames>
    <definedName name="_xlnm.Print_Area" localSheetId="0">'都道府県別集計'!$A:$P</definedName>
    <definedName name="_xlnm.Print_Titles" localSheetId="0">'都道府県別集計'!$A:$B,'都道府県別集計'!$3:$4</definedName>
  </definedNames>
  <calcPr fullCalcOnLoad="1"/>
</workbook>
</file>

<file path=xl/sharedStrings.xml><?xml version="1.0" encoding="utf-8"?>
<sst xmlns="http://schemas.openxmlformats.org/spreadsheetml/2006/main" count="231" uniqueCount="192">
  <si>
    <t>　　　　　むし歯の型別分類（人）</t>
  </si>
  <si>
    <t>O1型</t>
  </si>
  <si>
    <t>O2型</t>
  </si>
  <si>
    <t>不詳</t>
  </si>
  <si>
    <t>Ａ型</t>
  </si>
  <si>
    <t>Ｂ型</t>
  </si>
  <si>
    <t>Ｃ型</t>
  </si>
  <si>
    <t>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</si>
  <si>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</si>
  <si>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</si>
  <si>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</si>
  <si>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</si>
  <si>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</si>
  <si>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</si>
  <si>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</si>
  <si>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</si>
  <si>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</si>
  <si>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</si>
  <si>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</si>
  <si>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</si>
  <si>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</si>
  <si>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</si>
  <si>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</si>
  <si>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</si>
  <si>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</si>
  <si>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</si>
  <si>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</si>
  <si>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</si>
  <si>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</si>
  <si>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</si>
  <si>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</si>
  <si>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</si>
  <si>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</si>
  <si>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</si>
  <si>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</si>
  <si>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</si>
  <si>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</si>
  <si>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</si>
  <si>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</si>
  <si>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</si>
  <si>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</si>
  <si>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</si>
  <si>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</si>
  <si>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</si>
  <si>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</si>
  <si>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</si>
  <si>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</si>
  <si>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</si>
  <si>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</si>
  <si>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</si>
  <si>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</si>
  <si>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</si>
  <si>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</si>
  <si>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</si>
  <si>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</si>
  <si>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</si>
  <si>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</si>
  <si>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</si>
  <si>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</si>
  <si>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</si>
  <si>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</si>
  <si>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</si>
  <si>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</si>
  <si>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</si>
  <si>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</si>
  <si>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</si>
  <si>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</si>
  <si>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</si>
  <si>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</si>
  <si>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</si>
  <si>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</si>
  <si>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</si>
  <si>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</si>
  <si>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</si>
  <si>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</si>
  <si>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</si>
  <si>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</si>
  <si>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滋 賀 県</t>
  </si>
  <si>
    <t>京 都 府</t>
  </si>
  <si>
    <t>大 阪 府</t>
  </si>
  <si>
    <t>兵 庫 県</t>
  </si>
  <si>
    <t>奈 良 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</si>
  <si>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</si>
  <si>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</si>
  <si>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</si>
  <si>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</si>
  <si>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</si>
  <si>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</si>
  <si>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</si>
  <si>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</si>
  <si>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</si>
  <si>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</si>
  <si>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</si>
  <si>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</si>
  <si>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</si>
  <si>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</si>
  <si>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</si>
  <si>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沖 縄 県</t>
  </si>
  <si>
    <t>小　　計</t>
  </si>
  <si>
    <t>合    計</t>
  </si>
  <si>
    <t>札 幌 市</t>
  </si>
  <si>
    <t>仙 台 市</t>
  </si>
  <si>
    <t>千 葉 市</t>
  </si>
  <si>
    <t>横 浜 市</t>
  </si>
  <si>
    <t>川 崎 市</t>
  </si>
  <si>
    <t>名古屋市</t>
  </si>
  <si>
    <t>京 都 市</t>
  </si>
  <si>
    <t>大 阪 市</t>
  </si>
  <si>
    <t>神 戸 市</t>
  </si>
  <si>
    <t>広 島 市</t>
  </si>
  <si>
    <t>北九州市</t>
  </si>
  <si>
    <t>福 岡 市</t>
  </si>
  <si>
    <t>旭 川 市</t>
  </si>
  <si>
    <t>秋 田 市</t>
  </si>
  <si>
    <t>郡 山 市</t>
  </si>
  <si>
    <t>いわき市</t>
  </si>
  <si>
    <t>宇都宮市</t>
  </si>
  <si>
    <t>新 潟 市</t>
  </si>
  <si>
    <t>富 山 市</t>
  </si>
  <si>
    <t>金 沢 市</t>
  </si>
  <si>
    <t>長 野 市</t>
  </si>
  <si>
    <t>岐 阜 市</t>
  </si>
  <si>
    <t>静 岡 市</t>
  </si>
  <si>
    <t>浜 松 市</t>
  </si>
  <si>
    <t>豊 橋 市</t>
  </si>
  <si>
    <t>豊 田 市</t>
  </si>
  <si>
    <t>堺    市</t>
  </si>
  <si>
    <t>姫 路 市</t>
  </si>
  <si>
    <t>和歌山市</t>
  </si>
  <si>
    <t>岡 山 市</t>
  </si>
  <si>
    <t>福 山 市</t>
  </si>
  <si>
    <t>高 松 市</t>
  </si>
  <si>
    <t>松 山 市</t>
  </si>
  <si>
    <t>高 知 市</t>
  </si>
  <si>
    <t>長 崎 市</t>
  </si>
  <si>
    <t>熊 本 市</t>
  </si>
  <si>
    <t>大 分 市</t>
  </si>
  <si>
    <t>宮 崎 市</t>
  </si>
  <si>
    <t>鹿児島市</t>
  </si>
  <si>
    <t>小 樽 市</t>
  </si>
  <si>
    <t>函 館 市</t>
  </si>
  <si>
    <t>相模原市</t>
  </si>
  <si>
    <t>東大阪市</t>
  </si>
  <si>
    <t>尼 崎 市</t>
  </si>
  <si>
    <t>西 宮 市</t>
  </si>
  <si>
    <t>呉    市</t>
  </si>
  <si>
    <t>下 関 市</t>
  </si>
  <si>
    <t>大牟田市</t>
  </si>
  <si>
    <t>佐世保市</t>
  </si>
  <si>
    <t>千代田区</t>
  </si>
  <si>
    <t>中 央 区</t>
  </si>
  <si>
    <t>港    区</t>
  </si>
  <si>
    <t>新 宿 区</t>
  </si>
  <si>
    <t>文 京 区</t>
  </si>
  <si>
    <t>台 東 区</t>
  </si>
  <si>
    <t>墨 田 区</t>
  </si>
  <si>
    <t>江 東 区</t>
  </si>
  <si>
    <t>品 川 区</t>
  </si>
  <si>
    <t>目 黒 区</t>
  </si>
  <si>
    <t>大 田 区</t>
  </si>
  <si>
    <t>世田谷区</t>
  </si>
  <si>
    <t>渋 谷 区</t>
  </si>
  <si>
    <t>中 野 区</t>
  </si>
  <si>
    <t>杉 並 区</t>
  </si>
  <si>
    <t>豊 島 区</t>
  </si>
  <si>
    <t>北    区</t>
  </si>
  <si>
    <t>荒 川 区</t>
  </si>
  <si>
    <t>板 橋 区</t>
  </si>
  <si>
    <t>練 馬 区</t>
  </si>
  <si>
    <t>足 立 区</t>
  </si>
  <si>
    <t>葛 飾 区</t>
  </si>
  <si>
    <t>江戸川区</t>
  </si>
  <si>
    <t xml:space="preserve"> 小  計</t>
  </si>
  <si>
    <t xml:space="preserve"> </t>
  </si>
  <si>
    <t>平成13年度１歳６ヶ月児歯科健康診査の実施状況</t>
  </si>
  <si>
    <t>（１）都道府県別（保健所設置市を含む）</t>
  </si>
  <si>
    <t>対象児数
（人）</t>
  </si>
  <si>
    <t>受診児数
（人）</t>
  </si>
  <si>
    <t>受診率
（％）</t>
  </si>
  <si>
    <t>むし歯の
総本数（本）</t>
  </si>
  <si>
    <t>一人平均
むし歯数</t>
  </si>
  <si>
    <t>むし歯
罹患率</t>
  </si>
  <si>
    <t>軟組織
の異常</t>
  </si>
  <si>
    <t>その他
の異常</t>
  </si>
  <si>
    <t>計</t>
  </si>
  <si>
    <t>（２）都道府県別（保健所設置市を含まない）</t>
  </si>
  <si>
    <t>横須賀市</t>
  </si>
  <si>
    <t>倉 敷 市</t>
  </si>
  <si>
    <t>咬合
異常</t>
  </si>
  <si>
    <t>神奈川県</t>
  </si>
  <si>
    <t>三 重 県</t>
  </si>
  <si>
    <t>（３）政令市・特別区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</si>
</sst>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;[Red]\-#,##0.00\ "/>
    <numFmt numFmtId="178" formatCode="0.00_ "/>
    <numFmt numFmtId="179" formatCode="0.0000_);[Red]\(0.0000\)"/>
    <numFmt numFmtId="180" formatCode="0.00_);[Red]\(0.00\)"/>
    <numFmt numFmtId="181" formatCode="#,##0.0;[Red]\-#,##0.0"/>
    <numFmt numFmtId="182" formatCode="0.000E+00"/>
    <numFmt numFmtId="183" formatCode="0.00000"/>
    <numFmt numFmtId="184" formatCode="0.0000"/>
    <numFmt numFmtId="185" formatCode="0.000"/>
    <numFmt numFmtId="186" formatCode="0.0"/>
    <numFmt numFmtId="187" formatCode="0.00000000"/>
    <numFmt numFmtId="188" formatCode="0.0000000"/>
    <numFmt numFmtId="189" formatCode="0.000000"/>
    <numFmt numFmtId="190" formatCode="#,##0.000;[Red]\-#,##0.000"/>
  </numFmts>
  <fonts count="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明朝"/>
      <family val="3"/>
    </font>
    <font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38" fontId="7" fillId="0" borderId="2" xfId="0" applyNumberFormat="1" applyFont="1" applyBorder="1" applyAlignment="1">
      <alignment horizontal="right"/>
    </xf>
    <xf numFmtId="40" fontId="7" fillId="0" borderId="2" xfId="0" applyNumberFormat="1" applyFont="1" applyBorder="1" applyAlignment="1">
      <alignment horizontal="right"/>
    </xf>
    <xf numFmtId="38" fontId="7" fillId="2" borderId="2" xfId="0" applyNumberFormat="1" applyFont="1" applyFill="1" applyBorder="1" applyAlignment="1">
      <alignment horizontal="right"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3" fontId="7" fillId="0" borderId="4" xfId="0" applyFont="1" applyAlignment="1">
      <alignment/>
    </xf>
    <xf numFmtId="0" fontId="7" fillId="0" borderId="5" xfId="0" applyFont="1" applyAlignment="1">
      <alignment horizontal="left"/>
    </xf>
    <xf numFmtId="38" fontId="7" fillId="0" borderId="2" xfId="17" applyFont="1" applyBorder="1" applyAlignment="1">
      <alignment/>
    </xf>
    <xf numFmtId="38" fontId="7" fillId="0" borderId="2" xfId="17" applyFont="1" applyFill="1" applyBorder="1" applyAlignment="1">
      <alignment/>
    </xf>
    <xf numFmtId="38" fontId="7" fillId="3" borderId="2" xfId="17" applyFont="1" applyFill="1" applyBorder="1" applyAlignment="1">
      <alignment/>
    </xf>
    <xf numFmtId="0" fontId="7" fillId="0" borderId="5" xfId="0" applyFont="1" applyFill="1" applyAlignment="1">
      <alignment horizontal="left"/>
    </xf>
    <xf numFmtId="0" fontId="7" fillId="0" borderId="4" xfId="0" applyFont="1" applyAlignment="1">
      <alignment/>
    </xf>
    <xf numFmtId="0" fontId="7" fillId="0" borderId="5" xfId="0" applyFont="1" applyAlignment="1">
      <alignment/>
    </xf>
    <xf numFmtId="3" fontId="7" fillId="0" borderId="0" xfId="0" applyFont="1" applyBorder="1" applyAlignment="1">
      <alignment/>
    </xf>
    <xf numFmtId="40" fontId="7" fillId="0" borderId="0" xfId="0" applyNumberFormat="1" applyFont="1" applyBorder="1" applyAlignment="1">
      <alignment horizontal="right"/>
    </xf>
    <xf numFmtId="3" fontId="7" fillId="0" borderId="6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center"/>
    </xf>
    <xf numFmtId="38" fontId="7" fillId="0" borderId="2" xfId="17" applyFont="1" applyBorder="1" applyAlignment="1">
      <alignment horizontal="right"/>
    </xf>
    <xf numFmtId="40" fontId="7" fillId="0" borderId="7" xfId="0" applyNumberFormat="1" applyFont="1" applyBorder="1" applyAlignment="1">
      <alignment horizontal="right"/>
    </xf>
    <xf numFmtId="38" fontId="7" fillId="0" borderId="2" xfId="17" applyFont="1" applyFill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9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8.796875" defaultRowHeight="14.25"/>
  <cols>
    <col min="1" max="1" width="4" style="1" customWidth="1"/>
    <col min="2" max="2" width="8.3984375" style="1" customWidth="1"/>
    <col min="3" max="3" width="10.5" style="1" customWidth="1"/>
    <col min="4" max="5" width="10.59765625" style="1" customWidth="1"/>
    <col min="6" max="8" width="10.3984375" style="1" customWidth="1"/>
    <col min="9" max="9" width="8" style="1" customWidth="1"/>
    <col min="10" max="10" width="8.19921875" style="1" customWidth="1"/>
    <col min="11" max="11" width="6.8984375" style="1" customWidth="1"/>
    <col min="12" max="17" width="7.59765625" style="1" customWidth="1"/>
    <col min="18" max="18" width="10.19921875" style="1" customWidth="1"/>
    <col min="19" max="22" width="7.59765625" style="1" customWidth="1"/>
    <col min="23" max="23" width="9" style="1" customWidth="1"/>
    <col min="24" max="24" width="15.3984375" style="1" customWidth="1"/>
    <col min="25" max="25" width="14.3984375" style="1" customWidth="1"/>
    <col min="26" max="26" width="10.3984375" style="1" customWidth="1"/>
    <col min="27" max="27" width="7.3984375" style="1" customWidth="1"/>
    <col min="28" max="28" width="9" style="1" customWidth="1"/>
    <col min="29" max="29" width="10.3984375" style="1" customWidth="1"/>
    <col min="30" max="30" width="3.3984375" style="1" customWidth="1"/>
    <col min="31" max="31" width="13.3984375" style="1" customWidth="1"/>
    <col min="32" max="32" width="10.3984375" style="1" customWidth="1"/>
    <col min="33" max="33" width="14.3984375" style="1" customWidth="1"/>
    <col min="34" max="16384" width="9" style="1" customWidth="1"/>
  </cols>
  <sheetData>
    <row r="1" ht="13.5">
      <c r="A1" s="1" t="s">
        <v>174</v>
      </c>
    </row>
    <row r="2" spans="1:5" ht="13.5">
      <c r="A2" s="2" t="s">
        <v>175</v>
      </c>
      <c r="B2" s="2"/>
      <c r="C2" s="2"/>
      <c r="D2" s="2"/>
      <c r="E2" s="2"/>
    </row>
    <row r="3" spans="1:19" ht="13.5" customHeight="1">
      <c r="A3" s="36"/>
      <c r="B3" s="36"/>
      <c r="C3" s="29" t="s">
        <v>176</v>
      </c>
      <c r="D3" s="29" t="s">
        <v>177</v>
      </c>
      <c r="E3" s="29" t="s">
        <v>178</v>
      </c>
      <c r="F3" s="29" t="s">
        <v>179</v>
      </c>
      <c r="G3" s="29" t="s">
        <v>180</v>
      </c>
      <c r="H3" s="29" t="s">
        <v>181</v>
      </c>
      <c r="I3" s="31" t="s">
        <v>0</v>
      </c>
      <c r="J3" s="32"/>
      <c r="K3" s="32"/>
      <c r="L3" s="32"/>
      <c r="M3" s="32"/>
      <c r="N3" s="32"/>
      <c r="O3" s="32"/>
      <c r="P3" s="33"/>
      <c r="Q3" s="34" t="s">
        <v>182</v>
      </c>
      <c r="R3" s="34" t="s">
        <v>188</v>
      </c>
      <c r="S3" s="34" t="s">
        <v>183</v>
      </c>
    </row>
    <row r="4" spans="1:19" ht="13.5" customHeight="1">
      <c r="A4" s="35"/>
      <c r="B4" s="35"/>
      <c r="C4" s="30"/>
      <c r="D4" s="30"/>
      <c r="E4" s="30"/>
      <c r="F4" s="30"/>
      <c r="G4" s="30"/>
      <c r="H4" s="30"/>
      <c r="I4" s="9" t="s">
        <v>1</v>
      </c>
      <c r="J4" s="9" t="s">
        <v>2</v>
      </c>
      <c r="K4" s="9" t="s">
        <v>3</v>
      </c>
      <c r="L4" s="9" t="s">
        <v>4</v>
      </c>
      <c r="M4" s="9" t="s">
        <v>5</v>
      </c>
      <c r="N4" s="9" t="s">
        <v>6</v>
      </c>
      <c r="O4" s="27" t="s">
        <v>3</v>
      </c>
      <c r="P4" s="27" t="s">
        <v>7</v>
      </c>
      <c r="Q4" s="35"/>
      <c r="R4" s="35"/>
      <c r="S4" s="35"/>
    </row>
    <row r="5" spans="1:19" ht="13.5">
      <c r="A5" s="3">
        <v>1</v>
      </c>
      <c r="B5" s="10" t="s">
        <v>8</v>
      </c>
      <c r="C5" s="4">
        <f>C58+C113+C154+C155+C125</f>
        <v>46404</v>
      </c>
      <c r="D5" s="4">
        <f>D58+D113+D154+D155+D125</f>
        <v>41516</v>
      </c>
      <c r="E5" s="5">
        <f aca="true" t="shared" si="0" ref="E5:E52">D5/C5*100</f>
        <v>89.46642530816308</v>
      </c>
      <c r="F5" s="4">
        <f>F58+F113+F154+F155+F125</f>
        <v>8053</v>
      </c>
      <c r="G5" s="5">
        <f aca="true" t="shared" si="1" ref="G5:G52">F5/D5</f>
        <v>0.1939734078427594</v>
      </c>
      <c r="H5" s="5">
        <f aca="true" t="shared" si="2" ref="H5:H52">P5/D5*100</f>
        <v>6.147027651989594</v>
      </c>
      <c r="I5" s="4">
        <f aca="true" t="shared" si="3" ref="I5:S5">I58+I113+I154+I155+I125</f>
        <v>24915</v>
      </c>
      <c r="J5" s="4">
        <f t="shared" si="3"/>
        <v>12513</v>
      </c>
      <c r="K5" s="4">
        <f t="shared" si="3"/>
        <v>1536</v>
      </c>
      <c r="L5" s="4">
        <f t="shared" si="3"/>
        <v>2054</v>
      </c>
      <c r="M5" s="4">
        <f t="shared" si="3"/>
        <v>345</v>
      </c>
      <c r="N5" s="4">
        <f t="shared" si="3"/>
        <v>113</v>
      </c>
      <c r="O5" s="4">
        <f t="shared" si="3"/>
        <v>40</v>
      </c>
      <c r="P5" s="4">
        <f t="shared" si="3"/>
        <v>2552</v>
      </c>
      <c r="Q5" s="4">
        <f t="shared" si="3"/>
        <v>1372</v>
      </c>
      <c r="R5" s="4">
        <f t="shared" si="3"/>
        <v>2033</v>
      </c>
      <c r="S5" s="4">
        <f t="shared" si="3"/>
        <v>820</v>
      </c>
    </row>
    <row r="6" spans="1:19" ht="13.5">
      <c r="A6" s="3">
        <v>2</v>
      </c>
      <c r="B6" s="10" t="s">
        <v>9</v>
      </c>
      <c r="C6" s="4">
        <f>C59</f>
        <v>12908</v>
      </c>
      <c r="D6" s="4">
        <f>D59</f>
        <v>12028</v>
      </c>
      <c r="E6" s="5">
        <f t="shared" si="0"/>
        <v>93.18252246668732</v>
      </c>
      <c r="F6" s="4">
        <f>F59</f>
        <v>2251</v>
      </c>
      <c r="G6" s="5">
        <f t="shared" si="1"/>
        <v>0.18714665779847023</v>
      </c>
      <c r="H6" s="5">
        <f t="shared" si="2"/>
        <v>5.994346524775524</v>
      </c>
      <c r="I6" s="4">
        <f aca="true" t="shared" si="4" ref="I6:S6">I59</f>
        <v>7803</v>
      </c>
      <c r="J6" s="4">
        <f t="shared" si="4"/>
        <v>3046</v>
      </c>
      <c r="K6" s="4">
        <f t="shared" si="4"/>
        <v>458</v>
      </c>
      <c r="L6" s="4">
        <f t="shared" si="4"/>
        <v>609</v>
      </c>
      <c r="M6" s="4">
        <f t="shared" si="4"/>
        <v>73</v>
      </c>
      <c r="N6" s="4">
        <f t="shared" si="4"/>
        <v>31</v>
      </c>
      <c r="O6" s="4">
        <f t="shared" si="4"/>
        <v>8</v>
      </c>
      <c r="P6" s="4">
        <f t="shared" si="4"/>
        <v>721</v>
      </c>
      <c r="Q6" s="4">
        <f t="shared" si="4"/>
        <v>357</v>
      </c>
      <c r="R6" s="4">
        <f t="shared" si="4"/>
        <v>966</v>
      </c>
      <c r="S6" s="4">
        <f t="shared" si="4"/>
        <v>732</v>
      </c>
    </row>
    <row r="7" spans="1:19" ht="13.5">
      <c r="A7" s="3">
        <v>3</v>
      </c>
      <c r="B7" s="10" t="s">
        <v>10</v>
      </c>
      <c r="C7" s="4">
        <f>C60</f>
        <v>12300</v>
      </c>
      <c r="D7" s="4">
        <f>D60</f>
        <v>11755</v>
      </c>
      <c r="E7" s="5">
        <f t="shared" si="0"/>
        <v>95.5691056910569</v>
      </c>
      <c r="F7" s="4">
        <f>F60</f>
        <v>1811</v>
      </c>
      <c r="G7" s="5">
        <f t="shared" si="1"/>
        <v>0.15406210123351766</v>
      </c>
      <c r="H7" s="5">
        <f t="shared" si="2"/>
        <v>5.121225010633773</v>
      </c>
      <c r="I7" s="4">
        <f aca="true" t="shared" si="5" ref="I7:S7">I60</f>
        <v>5751</v>
      </c>
      <c r="J7" s="4">
        <f t="shared" si="5"/>
        <v>5357</v>
      </c>
      <c r="K7" s="4">
        <f t="shared" si="5"/>
        <v>45</v>
      </c>
      <c r="L7" s="4">
        <f t="shared" si="5"/>
        <v>497</v>
      </c>
      <c r="M7" s="4">
        <f t="shared" si="5"/>
        <v>65</v>
      </c>
      <c r="N7" s="4">
        <f t="shared" si="5"/>
        <v>28</v>
      </c>
      <c r="O7" s="4">
        <f t="shared" si="5"/>
        <v>12</v>
      </c>
      <c r="P7" s="4">
        <f t="shared" si="5"/>
        <v>602</v>
      </c>
      <c r="Q7" s="4">
        <f t="shared" si="5"/>
        <v>235</v>
      </c>
      <c r="R7" s="4">
        <f t="shared" si="5"/>
        <v>751</v>
      </c>
      <c r="S7" s="4">
        <f t="shared" si="5"/>
        <v>161</v>
      </c>
    </row>
    <row r="8" spans="1:19" ht="13.5">
      <c r="A8" s="3">
        <v>4</v>
      </c>
      <c r="B8" s="10" t="s">
        <v>11</v>
      </c>
      <c r="C8" s="4">
        <f>C61+C114</f>
        <v>22239</v>
      </c>
      <c r="D8" s="4">
        <f>D61+D114</f>
        <v>20673</v>
      </c>
      <c r="E8" s="5">
        <f t="shared" si="0"/>
        <v>92.95831647106435</v>
      </c>
      <c r="F8" s="4">
        <f>F61+F114</f>
        <v>3402</v>
      </c>
      <c r="G8" s="5">
        <f t="shared" si="1"/>
        <v>0.16456247279059644</v>
      </c>
      <c r="H8" s="5">
        <f t="shared" si="2"/>
        <v>5.22420548541576</v>
      </c>
      <c r="I8" s="4">
        <f aca="true" t="shared" si="6" ref="I8:S8">I61+I114</f>
        <v>8853</v>
      </c>
      <c r="J8" s="4">
        <f t="shared" si="6"/>
        <v>8443</v>
      </c>
      <c r="K8" s="4">
        <f t="shared" si="6"/>
        <v>2297</v>
      </c>
      <c r="L8" s="4">
        <f t="shared" si="6"/>
        <v>896</v>
      </c>
      <c r="M8" s="4">
        <f t="shared" si="6"/>
        <v>106</v>
      </c>
      <c r="N8" s="4">
        <f t="shared" si="6"/>
        <v>38</v>
      </c>
      <c r="O8" s="4">
        <f t="shared" si="6"/>
        <v>40</v>
      </c>
      <c r="P8" s="4">
        <f t="shared" si="6"/>
        <v>1080</v>
      </c>
      <c r="Q8" s="4">
        <f t="shared" si="6"/>
        <v>1084</v>
      </c>
      <c r="R8" s="4">
        <f t="shared" si="6"/>
        <v>1624</v>
      </c>
      <c r="S8" s="4">
        <f t="shared" si="6"/>
        <v>1073</v>
      </c>
    </row>
    <row r="9" spans="1:19" ht="13.5">
      <c r="A9" s="3">
        <v>5</v>
      </c>
      <c r="B9" s="10" t="s">
        <v>12</v>
      </c>
      <c r="C9" s="4">
        <f>C62+C126</f>
        <v>9115</v>
      </c>
      <c r="D9" s="4">
        <f>D62+D126</f>
        <v>8650</v>
      </c>
      <c r="E9" s="5">
        <f t="shared" si="0"/>
        <v>94.89851892484916</v>
      </c>
      <c r="F9" s="4">
        <f>F62+F126</f>
        <v>1912</v>
      </c>
      <c r="G9" s="5">
        <f t="shared" si="1"/>
        <v>0.22104046242774567</v>
      </c>
      <c r="H9" s="5">
        <f t="shared" si="2"/>
        <v>6.566473988439306</v>
      </c>
      <c r="I9" s="4">
        <f aca="true" t="shared" si="7" ref="I9:S9">I62+I126</f>
        <v>6648</v>
      </c>
      <c r="J9" s="4">
        <f t="shared" si="7"/>
        <v>1163</v>
      </c>
      <c r="K9" s="4">
        <f t="shared" si="7"/>
        <v>268</v>
      </c>
      <c r="L9" s="4">
        <f t="shared" si="7"/>
        <v>469</v>
      </c>
      <c r="M9" s="4">
        <f t="shared" si="7"/>
        <v>72</v>
      </c>
      <c r="N9" s="4">
        <f t="shared" si="7"/>
        <v>27</v>
      </c>
      <c r="O9" s="4">
        <f t="shared" si="7"/>
        <v>0</v>
      </c>
      <c r="P9" s="4">
        <f t="shared" si="7"/>
        <v>568</v>
      </c>
      <c r="Q9" s="4">
        <f t="shared" si="7"/>
        <v>163</v>
      </c>
      <c r="R9" s="4">
        <f t="shared" si="7"/>
        <v>622</v>
      </c>
      <c r="S9" s="4">
        <f t="shared" si="7"/>
        <v>153</v>
      </c>
    </row>
    <row r="10" spans="1:19" ht="13.5">
      <c r="A10" s="3">
        <v>6</v>
      </c>
      <c r="B10" s="10" t="s">
        <v>13</v>
      </c>
      <c r="C10" s="4">
        <f>C63</f>
        <v>10910</v>
      </c>
      <c r="D10" s="4">
        <f>D63</f>
        <v>10633</v>
      </c>
      <c r="E10" s="5">
        <f t="shared" si="0"/>
        <v>97.46104491292392</v>
      </c>
      <c r="F10" s="4">
        <f>F63</f>
        <v>1646</v>
      </c>
      <c r="G10" s="5">
        <f t="shared" si="1"/>
        <v>0.15480109094328975</v>
      </c>
      <c r="H10" s="5">
        <f t="shared" si="2"/>
        <v>5.040910373365936</v>
      </c>
      <c r="I10" s="4">
        <f aca="true" t="shared" si="8" ref="I10:S10">I63</f>
        <v>7377</v>
      </c>
      <c r="J10" s="4">
        <f t="shared" si="8"/>
        <v>2116</v>
      </c>
      <c r="K10" s="4">
        <f t="shared" si="8"/>
        <v>604</v>
      </c>
      <c r="L10" s="4">
        <f t="shared" si="8"/>
        <v>467</v>
      </c>
      <c r="M10" s="4">
        <f t="shared" si="8"/>
        <v>54</v>
      </c>
      <c r="N10" s="4">
        <f t="shared" si="8"/>
        <v>15</v>
      </c>
      <c r="O10" s="4">
        <f t="shared" si="8"/>
        <v>0</v>
      </c>
      <c r="P10" s="4">
        <f t="shared" si="8"/>
        <v>536</v>
      </c>
      <c r="Q10" s="4">
        <f t="shared" si="8"/>
        <v>203</v>
      </c>
      <c r="R10" s="4">
        <f t="shared" si="8"/>
        <v>533</v>
      </c>
      <c r="S10" s="4">
        <f t="shared" si="8"/>
        <v>144</v>
      </c>
    </row>
    <row r="11" spans="1:19" ht="13.5">
      <c r="A11" s="3">
        <v>7</v>
      </c>
      <c r="B11" s="10" t="s">
        <v>14</v>
      </c>
      <c r="C11" s="4">
        <f>C64+C127+C128</f>
        <v>20133</v>
      </c>
      <c r="D11" s="4">
        <f>D64+D127+D128</f>
        <v>18948</v>
      </c>
      <c r="E11" s="5">
        <f t="shared" si="0"/>
        <v>94.11414096259871</v>
      </c>
      <c r="F11" s="4">
        <f>F64+F127+F128</f>
        <v>2999</v>
      </c>
      <c r="G11" s="5">
        <f t="shared" si="1"/>
        <v>0.15827527971289845</v>
      </c>
      <c r="H11" s="5">
        <f t="shared" si="2"/>
        <v>5.230103440996412</v>
      </c>
      <c r="I11" s="4">
        <f aca="true" t="shared" si="9" ref="I11:S11">I64+I127+I128</f>
        <v>9654</v>
      </c>
      <c r="J11" s="4">
        <f t="shared" si="9"/>
        <v>8199</v>
      </c>
      <c r="K11" s="4">
        <f t="shared" si="9"/>
        <v>104</v>
      </c>
      <c r="L11" s="4">
        <f t="shared" si="9"/>
        <v>846</v>
      </c>
      <c r="M11" s="4">
        <f t="shared" si="9"/>
        <v>98</v>
      </c>
      <c r="N11" s="4">
        <f t="shared" si="9"/>
        <v>47</v>
      </c>
      <c r="O11" s="4">
        <f t="shared" si="9"/>
        <v>0</v>
      </c>
      <c r="P11" s="4">
        <f t="shared" si="9"/>
        <v>991</v>
      </c>
      <c r="Q11" s="4">
        <f t="shared" si="9"/>
        <v>886</v>
      </c>
      <c r="R11" s="4">
        <f t="shared" si="9"/>
        <v>1810</v>
      </c>
      <c r="S11" s="4">
        <f t="shared" si="9"/>
        <v>503</v>
      </c>
    </row>
    <row r="12" spans="1:19" ht="13.5">
      <c r="A12" s="3">
        <v>8</v>
      </c>
      <c r="B12" s="10" t="s">
        <v>15</v>
      </c>
      <c r="C12" s="4">
        <f>C65</f>
        <v>28560</v>
      </c>
      <c r="D12" s="4">
        <f>D65</f>
        <v>25467</v>
      </c>
      <c r="E12" s="5">
        <f t="shared" si="0"/>
        <v>89.1701680672269</v>
      </c>
      <c r="F12" s="4">
        <f>F65</f>
        <v>4606</v>
      </c>
      <c r="G12" s="5">
        <f t="shared" si="1"/>
        <v>0.18086150704833706</v>
      </c>
      <c r="H12" s="5">
        <f t="shared" si="2"/>
        <v>5.709349354066046</v>
      </c>
      <c r="I12" s="4">
        <f aca="true" t="shared" si="10" ref="I12:S12">I65</f>
        <v>19112</v>
      </c>
      <c r="J12" s="4">
        <f t="shared" si="10"/>
        <v>3854</v>
      </c>
      <c r="K12" s="4">
        <f t="shared" si="10"/>
        <v>1047</v>
      </c>
      <c r="L12" s="4">
        <f t="shared" si="10"/>
        <v>1226</v>
      </c>
      <c r="M12" s="4">
        <f t="shared" si="10"/>
        <v>163</v>
      </c>
      <c r="N12" s="4">
        <f t="shared" si="10"/>
        <v>59</v>
      </c>
      <c r="O12" s="4">
        <f t="shared" si="10"/>
        <v>6</v>
      </c>
      <c r="P12" s="4">
        <f t="shared" si="10"/>
        <v>1454</v>
      </c>
      <c r="Q12" s="4">
        <f t="shared" si="10"/>
        <v>552</v>
      </c>
      <c r="R12" s="4">
        <f t="shared" si="10"/>
        <v>1974</v>
      </c>
      <c r="S12" s="4">
        <f t="shared" si="10"/>
        <v>255</v>
      </c>
    </row>
    <row r="13" spans="1:19" ht="13.5">
      <c r="A13" s="3">
        <v>9</v>
      </c>
      <c r="B13" s="10" t="s">
        <v>16</v>
      </c>
      <c r="C13" s="4">
        <f>C66+C129</f>
        <v>18992</v>
      </c>
      <c r="D13" s="4">
        <f>D66+D129</f>
        <v>17688</v>
      </c>
      <c r="E13" s="5">
        <f t="shared" si="0"/>
        <v>93.13395113732098</v>
      </c>
      <c r="F13" s="4">
        <f>F66+F129</f>
        <v>2548</v>
      </c>
      <c r="G13" s="5">
        <f t="shared" si="1"/>
        <v>0.14405246494798735</v>
      </c>
      <c r="H13" s="5">
        <f t="shared" si="2"/>
        <v>4.228855721393035</v>
      </c>
      <c r="I13" s="4">
        <f aca="true" t="shared" si="11" ref="I13:S13">I66+I129</f>
        <v>8628</v>
      </c>
      <c r="J13" s="4">
        <f t="shared" si="11"/>
        <v>2542</v>
      </c>
      <c r="K13" s="4">
        <f t="shared" si="11"/>
        <v>5770</v>
      </c>
      <c r="L13" s="4">
        <f t="shared" si="11"/>
        <v>570</v>
      </c>
      <c r="M13" s="4">
        <f t="shared" si="11"/>
        <v>80</v>
      </c>
      <c r="N13" s="4">
        <f t="shared" si="11"/>
        <v>38</v>
      </c>
      <c r="O13" s="4">
        <f t="shared" si="11"/>
        <v>60</v>
      </c>
      <c r="P13" s="4">
        <f t="shared" si="11"/>
        <v>748</v>
      </c>
      <c r="Q13" s="4">
        <f t="shared" si="11"/>
        <v>638</v>
      </c>
      <c r="R13" s="4">
        <f t="shared" si="11"/>
        <v>965</v>
      </c>
      <c r="S13" s="4">
        <f t="shared" si="11"/>
        <v>894</v>
      </c>
    </row>
    <row r="14" spans="1:19" ht="13.5">
      <c r="A14" s="3">
        <v>10</v>
      </c>
      <c r="B14" s="10" t="s">
        <v>17</v>
      </c>
      <c r="C14" s="4">
        <f>C67</f>
        <v>19779</v>
      </c>
      <c r="D14" s="4">
        <f>D67</f>
        <v>18060</v>
      </c>
      <c r="E14" s="5">
        <f t="shared" si="0"/>
        <v>91.30896405278325</v>
      </c>
      <c r="F14" s="4">
        <f>F67</f>
        <v>2983</v>
      </c>
      <c r="G14" s="5">
        <f t="shared" si="1"/>
        <v>0.165171650055371</v>
      </c>
      <c r="H14" s="5">
        <f t="shared" si="2"/>
        <v>5.287929125138428</v>
      </c>
      <c r="I14" s="4">
        <f aca="true" t="shared" si="12" ref="I14:S14">I67</f>
        <v>10124</v>
      </c>
      <c r="J14" s="4">
        <f t="shared" si="12"/>
        <v>1254</v>
      </c>
      <c r="K14" s="4">
        <f t="shared" si="12"/>
        <v>5634</v>
      </c>
      <c r="L14" s="4">
        <f t="shared" si="12"/>
        <v>756</v>
      </c>
      <c r="M14" s="4">
        <f t="shared" si="12"/>
        <v>132</v>
      </c>
      <c r="N14" s="4">
        <f t="shared" si="12"/>
        <v>57</v>
      </c>
      <c r="O14" s="4">
        <f t="shared" si="12"/>
        <v>10</v>
      </c>
      <c r="P14" s="4">
        <f t="shared" si="12"/>
        <v>955</v>
      </c>
      <c r="Q14" s="4">
        <f t="shared" si="12"/>
        <v>282</v>
      </c>
      <c r="R14" s="4">
        <f t="shared" si="12"/>
        <v>921</v>
      </c>
      <c r="S14" s="4">
        <f t="shared" si="12"/>
        <v>741</v>
      </c>
    </row>
    <row r="15" spans="1:19" ht="13.5">
      <c r="A15" s="3">
        <v>11</v>
      </c>
      <c r="B15" s="10" t="s">
        <v>18</v>
      </c>
      <c r="C15" s="4">
        <f>C68</f>
        <v>67021</v>
      </c>
      <c r="D15" s="4">
        <f>D68</f>
        <v>58154</v>
      </c>
      <c r="E15" s="5">
        <f t="shared" si="0"/>
        <v>86.76981841512362</v>
      </c>
      <c r="F15" s="4">
        <f>F68</f>
        <v>6334</v>
      </c>
      <c r="G15" s="5">
        <f t="shared" si="1"/>
        <v>0.10891770127592255</v>
      </c>
      <c r="H15" s="5">
        <f t="shared" si="2"/>
        <v>3.755545620249682</v>
      </c>
      <c r="I15" s="4">
        <f aca="true" t="shared" si="13" ref="I15:S15">I68</f>
        <v>31276</v>
      </c>
      <c r="J15" s="4">
        <f t="shared" si="13"/>
        <v>17919</v>
      </c>
      <c r="K15" s="4">
        <f t="shared" si="13"/>
        <v>6439</v>
      </c>
      <c r="L15" s="4">
        <f t="shared" si="13"/>
        <v>1712</v>
      </c>
      <c r="M15" s="4">
        <f t="shared" si="13"/>
        <v>267</v>
      </c>
      <c r="N15" s="4">
        <f t="shared" si="13"/>
        <v>112</v>
      </c>
      <c r="O15" s="4">
        <f t="shared" si="13"/>
        <v>93</v>
      </c>
      <c r="P15" s="4">
        <f t="shared" si="13"/>
        <v>2184</v>
      </c>
      <c r="Q15" s="4">
        <f t="shared" si="13"/>
        <v>1531</v>
      </c>
      <c r="R15" s="4">
        <f t="shared" si="13"/>
        <v>4762</v>
      </c>
      <c r="S15" s="4">
        <f t="shared" si="13"/>
        <v>3358</v>
      </c>
    </row>
    <row r="16" spans="1:19" ht="13.5">
      <c r="A16" s="3">
        <v>12</v>
      </c>
      <c r="B16" s="10" t="s">
        <v>19</v>
      </c>
      <c r="C16" s="4">
        <f>C69+C115</f>
        <v>55870</v>
      </c>
      <c r="D16" s="4">
        <f>D69+D115</f>
        <v>50153</v>
      </c>
      <c r="E16" s="5">
        <f t="shared" si="0"/>
        <v>89.76731698586003</v>
      </c>
      <c r="F16" s="4">
        <f>F69+F115</f>
        <v>6537</v>
      </c>
      <c r="G16" s="5">
        <f t="shared" si="1"/>
        <v>0.1303411560624489</v>
      </c>
      <c r="H16" s="5">
        <f t="shared" si="2"/>
        <v>4.428448946224553</v>
      </c>
      <c r="I16" s="4">
        <f aca="true" t="shared" si="14" ref="I16:S16">I69+I115</f>
        <v>21928</v>
      </c>
      <c r="J16" s="4">
        <f t="shared" si="14"/>
        <v>21160</v>
      </c>
      <c r="K16" s="4">
        <f t="shared" si="14"/>
        <v>4812</v>
      </c>
      <c r="L16" s="4">
        <f t="shared" si="14"/>
        <v>1795</v>
      </c>
      <c r="M16" s="4">
        <f t="shared" si="14"/>
        <v>265</v>
      </c>
      <c r="N16" s="4">
        <f t="shared" si="14"/>
        <v>143</v>
      </c>
      <c r="O16" s="4">
        <f t="shared" si="14"/>
        <v>18</v>
      </c>
      <c r="P16" s="4">
        <f t="shared" si="14"/>
        <v>2221</v>
      </c>
      <c r="Q16" s="4">
        <f t="shared" si="14"/>
        <v>2111</v>
      </c>
      <c r="R16" s="4">
        <f t="shared" si="14"/>
        <v>3930</v>
      </c>
      <c r="S16" s="4">
        <f t="shared" si="14"/>
        <v>2518</v>
      </c>
    </row>
    <row r="17" spans="1:19" ht="13.5">
      <c r="A17" s="3">
        <v>13</v>
      </c>
      <c r="B17" s="10" t="s">
        <v>20</v>
      </c>
      <c r="C17" s="4">
        <f>C70+SUM(C164:C186)</f>
        <v>100898</v>
      </c>
      <c r="D17" s="4">
        <f>D70+SUM(D164:D186)</f>
        <v>84502</v>
      </c>
      <c r="E17" s="5">
        <f t="shared" si="0"/>
        <v>83.74992566750579</v>
      </c>
      <c r="F17" s="4">
        <f>F70+SUM(F164:F186)</f>
        <v>7834</v>
      </c>
      <c r="G17" s="5">
        <f t="shared" si="1"/>
        <v>0.09270786490260585</v>
      </c>
      <c r="H17" s="5">
        <f t="shared" si="2"/>
        <v>3.1170859861305056</v>
      </c>
      <c r="I17" s="4">
        <f aca="true" t="shared" si="15" ref="I17:S17">I70+SUM(I164:I186)</f>
        <v>32010</v>
      </c>
      <c r="J17" s="4">
        <f t="shared" si="15"/>
        <v>49857</v>
      </c>
      <c r="K17" s="4">
        <f t="shared" si="15"/>
        <v>1</v>
      </c>
      <c r="L17" s="4">
        <f t="shared" si="15"/>
        <v>2220</v>
      </c>
      <c r="M17" s="4">
        <f t="shared" si="15"/>
        <v>275</v>
      </c>
      <c r="N17" s="4">
        <f t="shared" si="15"/>
        <v>139</v>
      </c>
      <c r="O17" s="4">
        <f t="shared" si="15"/>
        <v>0</v>
      </c>
      <c r="P17" s="4">
        <f t="shared" si="15"/>
        <v>2634</v>
      </c>
      <c r="Q17" s="4">
        <f t="shared" si="15"/>
        <v>4343</v>
      </c>
      <c r="R17" s="4">
        <f t="shared" si="15"/>
        <v>7858</v>
      </c>
      <c r="S17" s="4">
        <f t="shared" si="15"/>
        <v>6310</v>
      </c>
    </row>
    <row r="18" spans="1:19" ht="13.5">
      <c r="A18" s="3">
        <v>14</v>
      </c>
      <c r="B18" s="10" t="s">
        <v>21</v>
      </c>
      <c r="C18" s="4">
        <f>C71+C116+C117+C156+C130</f>
        <v>83010</v>
      </c>
      <c r="D18" s="4">
        <f>D71+D116+D117+D156+D130</f>
        <v>75634</v>
      </c>
      <c r="E18" s="5">
        <f t="shared" si="0"/>
        <v>91.11432357547284</v>
      </c>
      <c r="F18" s="4">
        <f>F71+F116+F117+F156+F130</f>
        <v>5822</v>
      </c>
      <c r="G18" s="5">
        <f t="shared" si="1"/>
        <v>0.07697596319115742</v>
      </c>
      <c r="H18" s="5">
        <f t="shared" si="2"/>
        <v>3.107068249728958</v>
      </c>
      <c r="I18" s="4">
        <f aca="true" t="shared" si="16" ref="I18:S18">I71+I116+I117+I156+I130</f>
        <v>54973</v>
      </c>
      <c r="J18" s="4">
        <f t="shared" si="16"/>
        <v>18165</v>
      </c>
      <c r="K18" s="4">
        <f t="shared" si="16"/>
        <v>146</v>
      </c>
      <c r="L18" s="4">
        <f t="shared" si="16"/>
        <v>1980</v>
      </c>
      <c r="M18" s="4">
        <f t="shared" si="16"/>
        <v>246</v>
      </c>
      <c r="N18" s="4">
        <f t="shared" si="16"/>
        <v>117</v>
      </c>
      <c r="O18" s="4">
        <f t="shared" si="16"/>
        <v>7</v>
      </c>
      <c r="P18" s="4">
        <f t="shared" si="16"/>
        <v>2350</v>
      </c>
      <c r="Q18" s="4">
        <f t="shared" si="16"/>
        <v>6036</v>
      </c>
      <c r="R18" s="4">
        <f t="shared" si="16"/>
        <v>9031</v>
      </c>
      <c r="S18" s="4">
        <f t="shared" si="16"/>
        <v>5189</v>
      </c>
    </row>
    <row r="19" spans="1:19" ht="13.5">
      <c r="A19" s="3">
        <v>15</v>
      </c>
      <c r="B19" s="10" t="s">
        <v>22</v>
      </c>
      <c r="C19" s="4">
        <f>C131+C72</f>
        <v>21969</v>
      </c>
      <c r="D19" s="4">
        <f>D131+D72</f>
        <v>20701</v>
      </c>
      <c r="E19" s="5">
        <f t="shared" si="0"/>
        <v>94.2282306886977</v>
      </c>
      <c r="F19" s="4">
        <f>F131+F72</f>
        <v>2566</v>
      </c>
      <c r="G19" s="5">
        <f t="shared" si="1"/>
        <v>0.12395536447514613</v>
      </c>
      <c r="H19" s="5">
        <f t="shared" si="2"/>
        <v>4.502197961451138</v>
      </c>
      <c r="I19" s="4">
        <f aca="true" t="shared" si="17" ref="I19:S19">I131+I72</f>
        <v>1299</v>
      </c>
      <c r="J19" s="4">
        <f t="shared" si="17"/>
        <v>3004</v>
      </c>
      <c r="K19" s="4">
        <f t="shared" si="17"/>
        <v>0</v>
      </c>
      <c r="L19" s="4">
        <f t="shared" si="17"/>
        <v>785</v>
      </c>
      <c r="M19" s="4">
        <f t="shared" si="17"/>
        <v>98</v>
      </c>
      <c r="N19" s="4">
        <f t="shared" si="17"/>
        <v>44</v>
      </c>
      <c r="O19" s="4">
        <f t="shared" si="17"/>
        <v>5</v>
      </c>
      <c r="P19" s="4">
        <f t="shared" si="17"/>
        <v>932</v>
      </c>
      <c r="Q19" s="4">
        <f t="shared" si="17"/>
        <v>100</v>
      </c>
      <c r="R19" s="4">
        <f t="shared" si="17"/>
        <v>705</v>
      </c>
      <c r="S19" s="4">
        <f t="shared" si="17"/>
        <v>149</v>
      </c>
    </row>
    <row r="20" spans="1:19" ht="13.5">
      <c r="A20" s="3">
        <v>16</v>
      </c>
      <c r="B20" s="10" t="s">
        <v>23</v>
      </c>
      <c r="C20" s="4">
        <f>C73+C132</f>
        <v>10207</v>
      </c>
      <c r="D20" s="4">
        <f>D73+D132</f>
        <v>9874</v>
      </c>
      <c r="E20" s="5">
        <f t="shared" si="0"/>
        <v>96.73753306554326</v>
      </c>
      <c r="F20" s="4">
        <f>F73+F132</f>
        <v>881</v>
      </c>
      <c r="G20" s="5">
        <f t="shared" si="1"/>
        <v>0.08922422523799879</v>
      </c>
      <c r="H20" s="5">
        <f t="shared" si="2"/>
        <v>2.8762406319627303</v>
      </c>
      <c r="I20" s="4">
        <f aca="true" t="shared" si="18" ref="I20:S20">I73+I132</f>
        <v>4052</v>
      </c>
      <c r="J20" s="4">
        <f t="shared" si="18"/>
        <v>5538</v>
      </c>
      <c r="K20" s="4">
        <f t="shared" si="18"/>
        <v>0</v>
      </c>
      <c r="L20" s="4">
        <f t="shared" si="18"/>
        <v>241</v>
      </c>
      <c r="M20" s="4">
        <f t="shared" si="18"/>
        <v>26</v>
      </c>
      <c r="N20" s="4">
        <f t="shared" si="18"/>
        <v>17</v>
      </c>
      <c r="O20" s="4">
        <f t="shared" si="18"/>
        <v>0</v>
      </c>
      <c r="P20" s="4">
        <f t="shared" si="18"/>
        <v>284</v>
      </c>
      <c r="Q20" s="4">
        <f t="shared" si="18"/>
        <v>308</v>
      </c>
      <c r="R20" s="4">
        <f t="shared" si="18"/>
        <v>603</v>
      </c>
      <c r="S20" s="4">
        <f t="shared" si="18"/>
        <v>446</v>
      </c>
    </row>
    <row r="21" spans="1:19" ht="13.5">
      <c r="A21" s="3">
        <v>17</v>
      </c>
      <c r="B21" s="10" t="s">
        <v>24</v>
      </c>
      <c r="C21" s="4">
        <f>C133+C74</f>
        <v>11479</v>
      </c>
      <c r="D21" s="4">
        <f>D133+D74</f>
        <v>10987</v>
      </c>
      <c r="E21" s="5">
        <f t="shared" si="0"/>
        <v>95.71391236170398</v>
      </c>
      <c r="F21" s="4">
        <f>F133+F74</f>
        <v>1131</v>
      </c>
      <c r="G21" s="5">
        <f t="shared" si="1"/>
        <v>0.10293983799035224</v>
      </c>
      <c r="H21" s="5">
        <f t="shared" si="2"/>
        <v>3.440429598616547</v>
      </c>
      <c r="I21" s="4">
        <f aca="true" t="shared" si="19" ref="I21:S21">I133+I74</f>
        <v>4733</v>
      </c>
      <c r="J21" s="4">
        <f t="shared" si="19"/>
        <v>5867</v>
      </c>
      <c r="K21" s="4">
        <f t="shared" si="19"/>
        <v>8</v>
      </c>
      <c r="L21" s="4">
        <f t="shared" si="19"/>
        <v>322</v>
      </c>
      <c r="M21" s="4">
        <f t="shared" si="19"/>
        <v>41</v>
      </c>
      <c r="N21" s="4">
        <f t="shared" si="19"/>
        <v>15</v>
      </c>
      <c r="O21" s="4">
        <f t="shared" si="19"/>
        <v>0</v>
      </c>
      <c r="P21" s="4">
        <f t="shared" si="19"/>
        <v>378</v>
      </c>
      <c r="Q21" s="4">
        <f t="shared" si="19"/>
        <v>262</v>
      </c>
      <c r="R21" s="4">
        <f t="shared" si="19"/>
        <v>734</v>
      </c>
      <c r="S21" s="4">
        <f t="shared" si="19"/>
        <v>562</v>
      </c>
    </row>
    <row r="22" spans="1:19" ht="13.5">
      <c r="A22" s="3">
        <v>18</v>
      </c>
      <c r="B22" s="10" t="s">
        <v>25</v>
      </c>
      <c r="C22" s="4">
        <f>C75</f>
        <v>8153</v>
      </c>
      <c r="D22" s="4">
        <f>D75</f>
        <v>7853</v>
      </c>
      <c r="E22" s="5">
        <f t="shared" si="0"/>
        <v>96.32037286888261</v>
      </c>
      <c r="F22" s="4">
        <f>F75</f>
        <v>671</v>
      </c>
      <c r="G22" s="5">
        <f t="shared" si="1"/>
        <v>0.0854450528460461</v>
      </c>
      <c r="H22" s="5">
        <f t="shared" si="2"/>
        <v>3.336304596969311</v>
      </c>
      <c r="I22" s="4">
        <f aca="true" t="shared" si="20" ref="I22:S22">I75</f>
        <v>7112</v>
      </c>
      <c r="J22" s="4">
        <f t="shared" si="20"/>
        <v>247</v>
      </c>
      <c r="K22" s="4">
        <f t="shared" si="20"/>
        <v>232</v>
      </c>
      <c r="L22" s="4">
        <f t="shared" si="20"/>
        <v>216</v>
      </c>
      <c r="M22" s="4">
        <f t="shared" si="20"/>
        <v>21</v>
      </c>
      <c r="N22" s="4">
        <f t="shared" si="20"/>
        <v>14</v>
      </c>
      <c r="O22" s="4">
        <f t="shared" si="20"/>
        <v>11</v>
      </c>
      <c r="P22" s="4">
        <f t="shared" si="20"/>
        <v>262</v>
      </c>
      <c r="Q22" s="4">
        <f t="shared" si="20"/>
        <v>94</v>
      </c>
      <c r="R22" s="4">
        <f t="shared" si="20"/>
        <v>430</v>
      </c>
      <c r="S22" s="4">
        <f t="shared" si="20"/>
        <v>243</v>
      </c>
    </row>
    <row r="23" spans="1:19" ht="13.5">
      <c r="A23" s="3">
        <v>19</v>
      </c>
      <c r="B23" s="10" t="s">
        <v>26</v>
      </c>
      <c r="C23" s="4">
        <f>C76</f>
        <v>8534</v>
      </c>
      <c r="D23" s="4">
        <f>D76</f>
        <v>7517</v>
      </c>
      <c r="E23" s="5">
        <f t="shared" si="0"/>
        <v>88.08296226857277</v>
      </c>
      <c r="F23" s="4">
        <f>F76</f>
        <v>1116</v>
      </c>
      <c r="G23" s="5">
        <f t="shared" si="1"/>
        <v>0.1484634827723826</v>
      </c>
      <c r="H23" s="5">
        <f t="shared" si="2"/>
        <v>4.735931887721166</v>
      </c>
      <c r="I23" s="4">
        <f aca="true" t="shared" si="21" ref="I23:S23">I76</f>
        <v>5893</v>
      </c>
      <c r="J23" s="4">
        <f t="shared" si="21"/>
        <v>857</v>
      </c>
      <c r="K23" s="4">
        <f t="shared" si="21"/>
        <v>409</v>
      </c>
      <c r="L23" s="4">
        <f t="shared" si="21"/>
        <v>290</v>
      </c>
      <c r="M23" s="4">
        <f t="shared" si="21"/>
        <v>39</v>
      </c>
      <c r="N23" s="4">
        <f t="shared" si="21"/>
        <v>15</v>
      </c>
      <c r="O23" s="4">
        <f t="shared" si="21"/>
        <v>12</v>
      </c>
      <c r="P23" s="4">
        <f t="shared" si="21"/>
        <v>356</v>
      </c>
      <c r="Q23" s="4">
        <f t="shared" si="21"/>
        <v>306</v>
      </c>
      <c r="R23" s="4">
        <f t="shared" si="21"/>
        <v>417</v>
      </c>
      <c r="S23" s="4">
        <f t="shared" si="21"/>
        <v>839</v>
      </c>
    </row>
    <row r="24" spans="1:19" ht="13.5">
      <c r="A24" s="3">
        <v>20</v>
      </c>
      <c r="B24" s="10" t="s">
        <v>27</v>
      </c>
      <c r="C24" s="4">
        <f>C77+C134</f>
        <v>21084</v>
      </c>
      <c r="D24" s="4">
        <f>D77+D134</f>
        <v>19297</v>
      </c>
      <c r="E24" s="5">
        <f t="shared" si="0"/>
        <v>91.5243786757731</v>
      </c>
      <c r="F24" s="4">
        <f>F77+F134</f>
        <v>2421</v>
      </c>
      <c r="G24" s="5">
        <f t="shared" si="1"/>
        <v>0.12545991604912682</v>
      </c>
      <c r="H24" s="5">
        <f t="shared" si="2"/>
        <v>4.4618334456133075</v>
      </c>
      <c r="I24" s="4">
        <f aca="true" t="shared" si="22" ref="I24:S24">I77+I134</f>
        <v>12578</v>
      </c>
      <c r="J24" s="4">
        <f t="shared" si="22"/>
        <v>5786</v>
      </c>
      <c r="K24" s="4">
        <f t="shared" si="22"/>
        <v>0</v>
      </c>
      <c r="L24" s="4">
        <f t="shared" si="22"/>
        <v>717</v>
      </c>
      <c r="M24" s="4">
        <f t="shared" si="22"/>
        <v>82</v>
      </c>
      <c r="N24" s="4">
        <f t="shared" si="22"/>
        <v>62</v>
      </c>
      <c r="O24" s="4">
        <f t="shared" si="22"/>
        <v>0</v>
      </c>
      <c r="P24" s="4">
        <f t="shared" si="22"/>
        <v>861</v>
      </c>
      <c r="Q24" s="4">
        <f t="shared" si="22"/>
        <v>417</v>
      </c>
      <c r="R24" s="4">
        <f t="shared" si="22"/>
        <v>1596</v>
      </c>
      <c r="S24" s="4">
        <f t="shared" si="22"/>
        <v>350</v>
      </c>
    </row>
    <row r="25" spans="1:19" ht="13.5">
      <c r="A25" s="3">
        <v>21</v>
      </c>
      <c r="B25" s="10" t="s">
        <v>28</v>
      </c>
      <c r="C25" s="4">
        <f>C135+C78</f>
        <v>20742</v>
      </c>
      <c r="D25" s="4">
        <f>D135+D78</f>
        <v>19314</v>
      </c>
      <c r="E25" s="5">
        <f t="shared" si="0"/>
        <v>93.11541799247904</v>
      </c>
      <c r="F25" s="4">
        <f>F135+F78</f>
        <v>1738</v>
      </c>
      <c r="G25" s="5">
        <f t="shared" si="1"/>
        <v>0.08998653826240033</v>
      </c>
      <c r="H25" s="5">
        <f t="shared" si="2"/>
        <v>3.0444237340789067</v>
      </c>
      <c r="I25" s="4">
        <f aca="true" t="shared" si="23" ref="I25:S25">I135+I78</f>
        <v>10585</v>
      </c>
      <c r="J25" s="4">
        <f t="shared" si="23"/>
        <v>8140</v>
      </c>
      <c r="K25" s="4">
        <f t="shared" si="23"/>
        <v>0</v>
      </c>
      <c r="L25" s="4">
        <f t="shared" si="23"/>
        <v>478</v>
      </c>
      <c r="M25" s="4">
        <f t="shared" si="23"/>
        <v>71</v>
      </c>
      <c r="N25" s="4">
        <f t="shared" si="23"/>
        <v>39</v>
      </c>
      <c r="O25" s="4">
        <f t="shared" si="23"/>
        <v>0</v>
      </c>
      <c r="P25" s="4">
        <f t="shared" si="23"/>
        <v>588</v>
      </c>
      <c r="Q25" s="4">
        <f t="shared" si="23"/>
        <v>503</v>
      </c>
      <c r="R25" s="4">
        <f t="shared" si="23"/>
        <v>1273</v>
      </c>
      <c r="S25" s="4">
        <f t="shared" si="23"/>
        <v>715</v>
      </c>
    </row>
    <row r="26" spans="1:19" ht="13.5">
      <c r="A26" s="3">
        <v>22</v>
      </c>
      <c r="B26" s="10" t="s">
        <v>29</v>
      </c>
      <c r="C26" s="4">
        <f>C79+C136+C137</f>
        <v>36511</v>
      </c>
      <c r="D26" s="4">
        <f>D79+D136+D137</f>
        <v>34136</v>
      </c>
      <c r="E26" s="5">
        <f t="shared" si="0"/>
        <v>93.49511106241954</v>
      </c>
      <c r="F26" s="4">
        <f>F79+F136+F137</f>
        <v>2912</v>
      </c>
      <c r="G26" s="5">
        <f t="shared" si="1"/>
        <v>0.085305835481603</v>
      </c>
      <c r="H26" s="5">
        <f t="shared" si="2"/>
        <v>2.908952425591751</v>
      </c>
      <c r="I26" s="4">
        <f aca="true" t="shared" si="24" ref="I26:S26">I79+I136+I137</f>
        <v>18801</v>
      </c>
      <c r="J26" s="4">
        <f t="shared" si="24"/>
        <v>10067</v>
      </c>
      <c r="K26" s="4">
        <f t="shared" si="24"/>
        <v>60</v>
      </c>
      <c r="L26" s="4">
        <f t="shared" si="24"/>
        <v>837</v>
      </c>
      <c r="M26" s="4">
        <f t="shared" si="24"/>
        <v>112</v>
      </c>
      <c r="N26" s="4">
        <f t="shared" si="24"/>
        <v>41</v>
      </c>
      <c r="O26" s="4">
        <f t="shared" si="24"/>
        <v>3</v>
      </c>
      <c r="P26" s="4">
        <f t="shared" si="24"/>
        <v>993</v>
      </c>
      <c r="Q26" s="4">
        <f t="shared" si="24"/>
        <v>684</v>
      </c>
      <c r="R26" s="4">
        <f t="shared" si="24"/>
        <v>2739</v>
      </c>
      <c r="S26" s="4">
        <f t="shared" si="24"/>
        <v>2646</v>
      </c>
    </row>
    <row r="27" spans="1:19" ht="13.5">
      <c r="A27" s="3">
        <v>23</v>
      </c>
      <c r="B27" s="10" t="s">
        <v>30</v>
      </c>
      <c r="C27" s="4">
        <f>C138+C139+C118+C80</f>
        <v>82899</v>
      </c>
      <c r="D27" s="4">
        <f>D138+D139+D118+D80</f>
        <v>79017</v>
      </c>
      <c r="E27" s="5">
        <f t="shared" si="0"/>
        <v>95.31719321101582</v>
      </c>
      <c r="F27" s="4">
        <f>F138+F139+F118+F80</f>
        <v>7375</v>
      </c>
      <c r="G27" s="5">
        <f t="shared" si="1"/>
        <v>0.09333434577369427</v>
      </c>
      <c r="H27" s="5">
        <f t="shared" si="2"/>
        <v>3.042383284609641</v>
      </c>
      <c r="I27" s="4">
        <f aca="true" t="shared" si="25" ref="I27:S27">I138+I139+I118+I80</f>
        <v>34211</v>
      </c>
      <c r="J27" s="4">
        <f t="shared" si="25"/>
        <v>42392</v>
      </c>
      <c r="K27" s="4">
        <f t="shared" si="25"/>
        <v>10</v>
      </c>
      <c r="L27" s="4">
        <f t="shared" si="25"/>
        <v>1978</v>
      </c>
      <c r="M27" s="4">
        <f t="shared" si="25"/>
        <v>297</v>
      </c>
      <c r="N27" s="4">
        <f t="shared" si="25"/>
        <v>129</v>
      </c>
      <c r="O27" s="4">
        <f t="shared" si="25"/>
        <v>0</v>
      </c>
      <c r="P27" s="4">
        <f t="shared" si="25"/>
        <v>2404</v>
      </c>
      <c r="Q27" s="4">
        <f t="shared" si="25"/>
        <v>4266</v>
      </c>
      <c r="R27" s="4">
        <f t="shared" si="25"/>
        <v>9680</v>
      </c>
      <c r="S27" s="4">
        <f t="shared" si="25"/>
        <v>6293</v>
      </c>
    </row>
    <row r="28" spans="1:19" ht="13.5">
      <c r="A28" s="3">
        <v>24</v>
      </c>
      <c r="B28" s="10" t="s">
        <v>31</v>
      </c>
      <c r="C28" s="4">
        <f>C81</f>
        <v>17963</v>
      </c>
      <c r="D28" s="4">
        <f>D81</f>
        <v>16735</v>
      </c>
      <c r="E28" s="5">
        <f t="shared" si="0"/>
        <v>93.16372543561766</v>
      </c>
      <c r="F28" s="4">
        <f>F81</f>
        <v>1518</v>
      </c>
      <c r="G28" s="5">
        <f t="shared" si="1"/>
        <v>0.09070809680310726</v>
      </c>
      <c r="H28" s="5">
        <f t="shared" si="2"/>
        <v>2.8025097101882284</v>
      </c>
      <c r="I28" s="4">
        <f aca="true" t="shared" si="26" ref="I28:S28">I81</f>
        <v>13743</v>
      </c>
      <c r="J28" s="4">
        <f t="shared" si="26"/>
        <v>2185</v>
      </c>
      <c r="K28" s="4">
        <f t="shared" si="26"/>
        <v>226</v>
      </c>
      <c r="L28" s="4">
        <f t="shared" si="26"/>
        <v>354</v>
      </c>
      <c r="M28" s="4">
        <f t="shared" si="26"/>
        <v>61</v>
      </c>
      <c r="N28" s="4">
        <f t="shared" si="26"/>
        <v>42</v>
      </c>
      <c r="O28" s="4">
        <f t="shared" si="26"/>
        <v>12</v>
      </c>
      <c r="P28" s="4">
        <f t="shared" si="26"/>
        <v>469</v>
      </c>
      <c r="Q28" s="4">
        <f t="shared" si="26"/>
        <v>645</v>
      </c>
      <c r="R28" s="4">
        <f t="shared" si="26"/>
        <v>1280</v>
      </c>
      <c r="S28" s="4">
        <f t="shared" si="26"/>
        <v>506</v>
      </c>
    </row>
    <row r="29" spans="1:19" ht="13.5">
      <c r="A29" s="3">
        <v>25</v>
      </c>
      <c r="B29" s="10" t="s">
        <v>32</v>
      </c>
      <c r="C29" s="4">
        <f>C82</f>
        <v>14388</v>
      </c>
      <c r="D29" s="4">
        <f>D82</f>
        <v>13526</v>
      </c>
      <c r="E29" s="5">
        <f t="shared" si="0"/>
        <v>94.00889630247428</v>
      </c>
      <c r="F29" s="4">
        <f>F82</f>
        <v>1237</v>
      </c>
      <c r="G29" s="5">
        <f t="shared" si="1"/>
        <v>0.09145349696880083</v>
      </c>
      <c r="H29" s="5">
        <f t="shared" si="2"/>
        <v>3.001626497116664</v>
      </c>
      <c r="I29" s="4">
        <f aca="true" t="shared" si="27" ref="I29:S29">I82</f>
        <v>10050</v>
      </c>
      <c r="J29" s="4">
        <f t="shared" si="27"/>
        <v>1689</v>
      </c>
      <c r="K29" s="4">
        <f t="shared" si="27"/>
        <v>1381</v>
      </c>
      <c r="L29" s="4">
        <f t="shared" si="27"/>
        <v>342</v>
      </c>
      <c r="M29" s="4">
        <f t="shared" si="27"/>
        <v>54</v>
      </c>
      <c r="N29" s="4">
        <f t="shared" si="27"/>
        <v>10</v>
      </c>
      <c r="O29" s="4">
        <f t="shared" si="27"/>
        <v>0</v>
      </c>
      <c r="P29" s="4">
        <f t="shared" si="27"/>
        <v>406</v>
      </c>
      <c r="Q29" s="4">
        <f t="shared" si="27"/>
        <v>46</v>
      </c>
      <c r="R29" s="4">
        <f t="shared" si="27"/>
        <v>1175</v>
      </c>
      <c r="S29" s="4">
        <f t="shared" si="27"/>
        <v>0</v>
      </c>
    </row>
    <row r="30" spans="1:19" ht="13.5">
      <c r="A30" s="3">
        <v>26</v>
      </c>
      <c r="B30" s="10" t="s">
        <v>33</v>
      </c>
      <c r="C30" s="4">
        <f>C83+C119</f>
        <v>24220</v>
      </c>
      <c r="D30" s="4">
        <f>D83+D119</f>
        <v>22308</v>
      </c>
      <c r="E30" s="5">
        <f t="shared" si="0"/>
        <v>92.10569777043766</v>
      </c>
      <c r="F30" s="4">
        <f>F83+F119</f>
        <v>1886</v>
      </c>
      <c r="G30" s="5">
        <f t="shared" si="1"/>
        <v>0.08454366146673839</v>
      </c>
      <c r="H30" s="5">
        <f t="shared" si="2"/>
        <v>2.729962345346961</v>
      </c>
      <c r="I30" s="4">
        <f aca="true" t="shared" si="28" ref="I30:S30">I83+I119</f>
        <v>8806</v>
      </c>
      <c r="J30" s="4">
        <f t="shared" si="28"/>
        <v>12893</v>
      </c>
      <c r="K30" s="4">
        <f t="shared" si="28"/>
        <v>0</v>
      </c>
      <c r="L30" s="4">
        <f t="shared" si="28"/>
        <v>491</v>
      </c>
      <c r="M30" s="4">
        <f t="shared" si="28"/>
        <v>66</v>
      </c>
      <c r="N30" s="4">
        <f t="shared" si="28"/>
        <v>32</v>
      </c>
      <c r="O30" s="4">
        <f t="shared" si="28"/>
        <v>20</v>
      </c>
      <c r="P30" s="4">
        <f t="shared" si="28"/>
        <v>609</v>
      </c>
      <c r="Q30" s="4">
        <f t="shared" si="28"/>
        <v>979</v>
      </c>
      <c r="R30" s="4">
        <f t="shared" si="28"/>
        <v>1713</v>
      </c>
      <c r="S30" s="4">
        <f t="shared" si="28"/>
        <v>1099</v>
      </c>
    </row>
    <row r="31" spans="1:19" ht="13.5">
      <c r="A31" s="3">
        <v>27</v>
      </c>
      <c r="B31" s="10" t="s">
        <v>34</v>
      </c>
      <c r="C31" s="4">
        <f>C120+C157+C140+C84</f>
        <v>88973</v>
      </c>
      <c r="D31" s="4">
        <f>D120+D157+D140+D84</f>
        <v>78552</v>
      </c>
      <c r="E31" s="5">
        <f t="shared" si="0"/>
        <v>88.28745799287424</v>
      </c>
      <c r="F31" s="4">
        <f>F120+F157+F140+F84</f>
        <v>7301</v>
      </c>
      <c r="G31" s="5">
        <f t="shared" si="1"/>
        <v>0.0929448008962216</v>
      </c>
      <c r="H31" s="5">
        <f t="shared" si="2"/>
        <v>3.0603931153885324</v>
      </c>
      <c r="I31" s="4">
        <f aca="true" t="shared" si="29" ref="I31:S31">I120+I157+I140+I84</f>
        <v>36610</v>
      </c>
      <c r="J31" s="4">
        <f t="shared" si="29"/>
        <v>39515</v>
      </c>
      <c r="K31" s="4">
        <f t="shared" si="29"/>
        <v>0</v>
      </c>
      <c r="L31" s="4">
        <f t="shared" si="29"/>
        <v>1975</v>
      </c>
      <c r="M31" s="4">
        <f t="shared" si="29"/>
        <v>285</v>
      </c>
      <c r="N31" s="4">
        <f t="shared" si="29"/>
        <v>142</v>
      </c>
      <c r="O31" s="4">
        <f t="shared" si="29"/>
        <v>2</v>
      </c>
      <c r="P31" s="4">
        <f t="shared" si="29"/>
        <v>2404</v>
      </c>
      <c r="Q31" s="4">
        <f t="shared" si="29"/>
        <v>6072</v>
      </c>
      <c r="R31" s="4">
        <f t="shared" si="29"/>
        <v>7487</v>
      </c>
      <c r="S31" s="4">
        <f t="shared" si="29"/>
        <v>3003</v>
      </c>
    </row>
    <row r="32" spans="1:19" ht="13.5">
      <c r="A32" s="3">
        <v>28</v>
      </c>
      <c r="B32" s="10" t="s">
        <v>35</v>
      </c>
      <c r="C32" s="4">
        <f>C85+C159+C158+C121+C141</f>
        <v>54965</v>
      </c>
      <c r="D32" s="4">
        <f>D85+D159+D158+D121+D141</f>
        <v>50554</v>
      </c>
      <c r="E32" s="5">
        <f t="shared" si="0"/>
        <v>91.9748931137997</v>
      </c>
      <c r="F32" s="4">
        <f>F85+F159+F158+F121+F141</f>
        <v>3720</v>
      </c>
      <c r="G32" s="5">
        <f t="shared" si="1"/>
        <v>0.0735846817264707</v>
      </c>
      <c r="H32" s="5">
        <f t="shared" si="2"/>
        <v>2.573485777584365</v>
      </c>
      <c r="I32" s="4">
        <f aca="true" t="shared" si="30" ref="I32:S32">I85+I159+I158+I121+I141</f>
        <v>32742</v>
      </c>
      <c r="J32" s="4">
        <f t="shared" si="30"/>
        <v>16652</v>
      </c>
      <c r="K32" s="4">
        <f t="shared" si="30"/>
        <v>0</v>
      </c>
      <c r="L32" s="4">
        <f t="shared" si="30"/>
        <v>1068</v>
      </c>
      <c r="M32" s="4">
        <f t="shared" si="30"/>
        <v>122</v>
      </c>
      <c r="N32" s="4">
        <f t="shared" si="30"/>
        <v>111</v>
      </c>
      <c r="O32" s="4">
        <f t="shared" si="30"/>
        <v>0</v>
      </c>
      <c r="P32" s="4">
        <f t="shared" si="30"/>
        <v>1301</v>
      </c>
      <c r="Q32" s="4">
        <f t="shared" si="30"/>
        <v>1510</v>
      </c>
      <c r="R32" s="4">
        <f t="shared" si="30"/>
        <v>4263</v>
      </c>
      <c r="S32" s="4">
        <f t="shared" si="30"/>
        <v>1636</v>
      </c>
    </row>
    <row r="33" spans="1:19" ht="13.5">
      <c r="A33" s="3">
        <v>29</v>
      </c>
      <c r="B33" s="10" t="s">
        <v>36</v>
      </c>
      <c r="C33" s="4">
        <f>C86</f>
        <v>13370</v>
      </c>
      <c r="D33" s="4">
        <f>D86</f>
        <v>11498</v>
      </c>
      <c r="E33" s="5">
        <f t="shared" si="0"/>
        <v>85.99850411368736</v>
      </c>
      <c r="F33" s="4">
        <f>F86</f>
        <v>796</v>
      </c>
      <c r="G33" s="5">
        <f t="shared" si="1"/>
        <v>0.06922943120542703</v>
      </c>
      <c r="H33" s="5">
        <f t="shared" si="2"/>
        <v>2.574360758392764</v>
      </c>
      <c r="I33" s="4">
        <f aca="true" t="shared" si="31" ref="I33:S33">I86</f>
        <v>4399</v>
      </c>
      <c r="J33" s="4">
        <f t="shared" si="31"/>
        <v>5893</v>
      </c>
      <c r="K33" s="4">
        <f t="shared" si="31"/>
        <v>910</v>
      </c>
      <c r="L33" s="4">
        <f t="shared" si="31"/>
        <v>250</v>
      </c>
      <c r="M33" s="4">
        <f t="shared" si="31"/>
        <v>27</v>
      </c>
      <c r="N33" s="4">
        <f t="shared" si="31"/>
        <v>16</v>
      </c>
      <c r="O33" s="4">
        <f t="shared" si="31"/>
        <v>3</v>
      </c>
      <c r="P33" s="4">
        <f t="shared" si="31"/>
        <v>296</v>
      </c>
      <c r="Q33" s="4">
        <f t="shared" si="31"/>
        <v>268</v>
      </c>
      <c r="R33" s="4">
        <f t="shared" si="31"/>
        <v>755</v>
      </c>
      <c r="S33" s="4">
        <f t="shared" si="31"/>
        <v>291</v>
      </c>
    </row>
    <row r="34" spans="1:19" ht="13.5">
      <c r="A34" s="3">
        <v>30</v>
      </c>
      <c r="B34" s="10" t="s">
        <v>37</v>
      </c>
      <c r="C34" s="4">
        <f>C87+C142</f>
        <v>9695</v>
      </c>
      <c r="D34" s="4">
        <f>D87+D142</f>
        <v>9129</v>
      </c>
      <c r="E34" s="5">
        <f t="shared" si="0"/>
        <v>94.1619391438886</v>
      </c>
      <c r="F34" s="4">
        <f>F87+F142</f>
        <v>907</v>
      </c>
      <c r="G34" s="5">
        <f t="shared" si="1"/>
        <v>0.09935370796363238</v>
      </c>
      <c r="H34" s="5">
        <f t="shared" si="2"/>
        <v>3.187643772592836</v>
      </c>
      <c r="I34" s="6">
        <f aca="true" t="shared" si="32" ref="I34:S34">I87+I142</f>
        <v>5924</v>
      </c>
      <c r="J34" s="6">
        <f t="shared" si="32"/>
        <v>2733</v>
      </c>
      <c r="K34" s="6">
        <f t="shared" si="32"/>
        <v>5404</v>
      </c>
      <c r="L34" s="6">
        <f t="shared" si="32"/>
        <v>243</v>
      </c>
      <c r="M34" s="6">
        <f t="shared" si="32"/>
        <v>31</v>
      </c>
      <c r="N34" s="4">
        <f t="shared" si="32"/>
        <v>17</v>
      </c>
      <c r="O34" s="4">
        <f t="shared" si="32"/>
        <v>0</v>
      </c>
      <c r="P34" s="4">
        <f t="shared" si="32"/>
        <v>291</v>
      </c>
      <c r="Q34" s="4">
        <f t="shared" si="32"/>
        <v>348</v>
      </c>
      <c r="R34" s="4">
        <f t="shared" si="32"/>
        <v>556</v>
      </c>
      <c r="S34" s="4">
        <f t="shared" si="32"/>
        <v>42</v>
      </c>
    </row>
    <row r="35" spans="1:19" ht="13.5">
      <c r="A35" s="3">
        <v>31</v>
      </c>
      <c r="B35" s="10" t="s">
        <v>38</v>
      </c>
      <c r="C35" s="4">
        <f>C88</f>
        <v>5545</v>
      </c>
      <c r="D35" s="4">
        <f>D88</f>
        <v>5300</v>
      </c>
      <c r="E35" s="5">
        <f t="shared" si="0"/>
        <v>95.58160504959423</v>
      </c>
      <c r="F35" s="4">
        <f>F88</f>
        <v>429</v>
      </c>
      <c r="G35" s="5">
        <f t="shared" si="1"/>
        <v>0.0809433962264151</v>
      </c>
      <c r="H35" s="5">
        <f t="shared" si="2"/>
        <v>2.5849056603773586</v>
      </c>
      <c r="I35" s="4">
        <f aca="true" t="shared" si="33" ref="I35:S35">I88</f>
        <v>2876</v>
      </c>
      <c r="J35" s="4">
        <f t="shared" si="33"/>
        <v>2263</v>
      </c>
      <c r="K35" s="4">
        <f t="shared" si="33"/>
        <v>22</v>
      </c>
      <c r="L35" s="4">
        <f t="shared" si="33"/>
        <v>115</v>
      </c>
      <c r="M35" s="4">
        <f t="shared" si="33"/>
        <v>15</v>
      </c>
      <c r="N35" s="4">
        <f t="shared" si="33"/>
        <v>7</v>
      </c>
      <c r="O35" s="4">
        <f t="shared" si="33"/>
        <v>0</v>
      </c>
      <c r="P35" s="4">
        <f t="shared" si="33"/>
        <v>137</v>
      </c>
      <c r="Q35" s="4">
        <f t="shared" si="33"/>
        <v>274</v>
      </c>
      <c r="R35" s="4">
        <f t="shared" si="33"/>
        <v>463</v>
      </c>
      <c r="S35" s="4">
        <f t="shared" si="33"/>
        <v>927</v>
      </c>
    </row>
    <row r="36" spans="1:19" ht="13.5">
      <c r="A36" s="3">
        <v>32</v>
      </c>
      <c r="B36" s="10" t="s">
        <v>39</v>
      </c>
      <c r="C36" s="4">
        <f>C89</f>
        <v>6599</v>
      </c>
      <c r="D36" s="4">
        <f>D89</f>
        <v>6053</v>
      </c>
      <c r="E36" s="5">
        <f t="shared" si="0"/>
        <v>91.7260190938021</v>
      </c>
      <c r="F36" s="4">
        <f>F89</f>
        <v>663</v>
      </c>
      <c r="G36" s="5">
        <f t="shared" si="1"/>
        <v>0.10953246324136792</v>
      </c>
      <c r="H36" s="5">
        <f t="shared" si="2"/>
        <v>3.9980175119775323</v>
      </c>
      <c r="I36" s="4">
        <f aca="true" t="shared" si="34" ref="I36:S36">I89</f>
        <v>3246</v>
      </c>
      <c r="J36" s="4">
        <f t="shared" si="34"/>
        <v>2481</v>
      </c>
      <c r="K36" s="4">
        <f t="shared" si="34"/>
        <v>90</v>
      </c>
      <c r="L36" s="4">
        <f t="shared" si="34"/>
        <v>183</v>
      </c>
      <c r="M36" s="4">
        <f t="shared" si="34"/>
        <v>17</v>
      </c>
      <c r="N36" s="4">
        <f t="shared" si="34"/>
        <v>21</v>
      </c>
      <c r="O36" s="4">
        <f t="shared" si="34"/>
        <v>21</v>
      </c>
      <c r="P36" s="4">
        <f t="shared" si="34"/>
        <v>242</v>
      </c>
      <c r="Q36" s="4">
        <f t="shared" si="34"/>
        <v>60</v>
      </c>
      <c r="R36" s="4">
        <f t="shared" si="34"/>
        <v>445</v>
      </c>
      <c r="S36" s="4">
        <f t="shared" si="34"/>
        <v>274</v>
      </c>
    </row>
    <row r="37" spans="1:19" ht="13.5">
      <c r="A37" s="3">
        <v>33</v>
      </c>
      <c r="B37" s="10" t="s">
        <v>40</v>
      </c>
      <c r="C37" s="4">
        <f>C90+C143+C144</f>
        <v>18887</v>
      </c>
      <c r="D37" s="4">
        <f>D90+D143+D144</f>
        <v>16015</v>
      </c>
      <c r="E37" s="5">
        <f t="shared" si="0"/>
        <v>84.79377349499656</v>
      </c>
      <c r="F37" s="4">
        <f>F90+F143+F144</f>
        <v>1516</v>
      </c>
      <c r="G37" s="5">
        <f t="shared" si="1"/>
        <v>0.09466125507336871</v>
      </c>
      <c r="H37" s="5">
        <f t="shared" si="2"/>
        <v>3.5279425538557603</v>
      </c>
      <c r="I37" s="4">
        <f aca="true" t="shared" si="35" ref="I37:S37">I90+I143+I144</f>
        <v>6685</v>
      </c>
      <c r="J37" s="4">
        <f t="shared" si="35"/>
        <v>3299</v>
      </c>
      <c r="K37" s="4">
        <f t="shared" si="35"/>
        <v>5</v>
      </c>
      <c r="L37" s="4">
        <f t="shared" si="35"/>
        <v>463</v>
      </c>
      <c r="M37" s="4">
        <f t="shared" si="35"/>
        <v>62</v>
      </c>
      <c r="N37" s="4">
        <f t="shared" si="35"/>
        <v>35</v>
      </c>
      <c r="O37" s="4">
        <f t="shared" si="35"/>
        <v>5</v>
      </c>
      <c r="P37" s="4">
        <f t="shared" si="35"/>
        <v>565</v>
      </c>
      <c r="Q37" s="4">
        <f t="shared" si="35"/>
        <v>435</v>
      </c>
      <c r="R37" s="4">
        <f t="shared" si="35"/>
        <v>1085</v>
      </c>
      <c r="S37" s="4">
        <f t="shared" si="35"/>
        <v>166</v>
      </c>
    </row>
    <row r="38" spans="1:19" ht="13.5">
      <c r="A38" s="3">
        <v>34</v>
      </c>
      <c r="B38" s="10" t="s">
        <v>41</v>
      </c>
      <c r="C38" s="4">
        <f>C160+C145+C122+C91</f>
        <v>27170</v>
      </c>
      <c r="D38" s="4">
        <f>D160+D145+D122+D91</f>
        <v>24130</v>
      </c>
      <c r="E38" s="5">
        <f t="shared" si="0"/>
        <v>88.81118881118881</v>
      </c>
      <c r="F38" s="4">
        <f>F160+F145+F122+F91</f>
        <v>2034</v>
      </c>
      <c r="G38" s="5">
        <f t="shared" si="1"/>
        <v>0.08429341069208454</v>
      </c>
      <c r="H38" s="5">
        <f t="shared" si="2"/>
        <v>2.963116452548695</v>
      </c>
      <c r="I38" s="4">
        <f aca="true" t="shared" si="36" ref="I38:S38">I160+I145+I122+I91</f>
        <v>16419</v>
      </c>
      <c r="J38" s="4">
        <f t="shared" si="36"/>
        <v>6996</v>
      </c>
      <c r="K38" s="4">
        <f t="shared" si="36"/>
        <v>0</v>
      </c>
      <c r="L38" s="4">
        <f t="shared" si="36"/>
        <v>634</v>
      </c>
      <c r="M38" s="4">
        <f t="shared" si="36"/>
        <v>52</v>
      </c>
      <c r="N38" s="4">
        <f t="shared" si="36"/>
        <v>29</v>
      </c>
      <c r="O38" s="4">
        <f t="shared" si="36"/>
        <v>0</v>
      </c>
      <c r="P38" s="4">
        <f t="shared" si="36"/>
        <v>715</v>
      </c>
      <c r="Q38" s="4">
        <f t="shared" si="36"/>
        <v>312</v>
      </c>
      <c r="R38" s="4">
        <f t="shared" si="36"/>
        <v>1291</v>
      </c>
      <c r="S38" s="4">
        <f t="shared" si="36"/>
        <v>443</v>
      </c>
    </row>
    <row r="39" spans="1:19" ht="13.5">
      <c r="A39" s="3">
        <v>35</v>
      </c>
      <c r="B39" s="10" t="s">
        <v>42</v>
      </c>
      <c r="C39" s="4">
        <f>C161+C92</f>
        <v>13147</v>
      </c>
      <c r="D39" s="4">
        <f>D161+D92</f>
        <v>12087</v>
      </c>
      <c r="E39" s="5">
        <f t="shared" si="0"/>
        <v>91.93732410435841</v>
      </c>
      <c r="F39" s="4">
        <f>F161+F92</f>
        <v>1407</v>
      </c>
      <c r="G39" s="5">
        <f t="shared" si="1"/>
        <v>0.1164060560933234</v>
      </c>
      <c r="H39" s="5">
        <f t="shared" si="2"/>
        <v>3.913295275916274</v>
      </c>
      <c r="I39" s="4">
        <f aca="true" t="shared" si="37" ref="I39:S39">I161+I92</f>
        <v>10562</v>
      </c>
      <c r="J39" s="4">
        <f t="shared" si="37"/>
        <v>1051</v>
      </c>
      <c r="K39" s="4">
        <f t="shared" si="37"/>
        <v>1</v>
      </c>
      <c r="L39" s="4">
        <f t="shared" si="37"/>
        <v>418</v>
      </c>
      <c r="M39" s="4">
        <f t="shared" si="37"/>
        <v>43</v>
      </c>
      <c r="N39" s="4">
        <f t="shared" si="37"/>
        <v>11</v>
      </c>
      <c r="O39" s="4">
        <f t="shared" si="37"/>
        <v>1</v>
      </c>
      <c r="P39" s="4">
        <f t="shared" si="37"/>
        <v>473</v>
      </c>
      <c r="Q39" s="4">
        <f t="shared" si="37"/>
        <v>155</v>
      </c>
      <c r="R39" s="4">
        <f t="shared" si="37"/>
        <v>646</v>
      </c>
      <c r="S39" s="4">
        <f t="shared" si="37"/>
        <v>248</v>
      </c>
    </row>
    <row r="40" spans="1:19" ht="13.5">
      <c r="A40" s="3">
        <v>36</v>
      </c>
      <c r="B40" s="10" t="s">
        <v>43</v>
      </c>
      <c r="C40" s="4">
        <f>C93</f>
        <v>7152</v>
      </c>
      <c r="D40" s="4">
        <f>D93</f>
        <v>6557</v>
      </c>
      <c r="E40" s="5">
        <f t="shared" si="0"/>
        <v>91.68064876957494</v>
      </c>
      <c r="F40" s="4">
        <f>F93</f>
        <v>613</v>
      </c>
      <c r="G40" s="5">
        <f t="shared" si="1"/>
        <v>0.09348787555284428</v>
      </c>
      <c r="H40" s="5">
        <f t="shared" si="2"/>
        <v>2.8366631081287172</v>
      </c>
      <c r="I40" s="4">
        <f aca="true" t="shared" si="38" ref="I40:S40">I93</f>
        <v>2534</v>
      </c>
      <c r="J40" s="4">
        <f t="shared" si="38"/>
        <v>3783</v>
      </c>
      <c r="K40" s="4">
        <f t="shared" si="38"/>
        <v>54</v>
      </c>
      <c r="L40" s="4">
        <f t="shared" si="38"/>
        <v>160</v>
      </c>
      <c r="M40" s="4">
        <f t="shared" si="38"/>
        <v>20</v>
      </c>
      <c r="N40" s="4">
        <f t="shared" si="38"/>
        <v>5</v>
      </c>
      <c r="O40" s="4">
        <f t="shared" si="38"/>
        <v>1</v>
      </c>
      <c r="P40" s="4">
        <f t="shared" si="38"/>
        <v>186</v>
      </c>
      <c r="Q40" s="4">
        <f t="shared" si="38"/>
        <v>607</v>
      </c>
      <c r="R40" s="4">
        <f t="shared" si="38"/>
        <v>1212</v>
      </c>
      <c r="S40" s="4">
        <f t="shared" si="38"/>
        <v>95</v>
      </c>
    </row>
    <row r="41" spans="1:19" ht="13.5">
      <c r="A41" s="3">
        <v>37</v>
      </c>
      <c r="B41" s="10" t="s">
        <v>44</v>
      </c>
      <c r="C41" s="4">
        <f>C146+C94</f>
        <v>9695</v>
      </c>
      <c r="D41" s="4">
        <f>D146+D94</f>
        <v>8702</v>
      </c>
      <c r="E41" s="5">
        <f t="shared" si="0"/>
        <v>89.7576070139247</v>
      </c>
      <c r="F41" s="4">
        <f>F146+F94</f>
        <v>909</v>
      </c>
      <c r="G41" s="5">
        <f t="shared" si="1"/>
        <v>0.10445874511606527</v>
      </c>
      <c r="H41" s="5">
        <f t="shared" si="2"/>
        <v>3.9531142266145713</v>
      </c>
      <c r="I41" s="4">
        <f aca="true" t="shared" si="39" ref="I41:S41">I146+I94</f>
        <v>5122</v>
      </c>
      <c r="J41" s="4">
        <f t="shared" si="39"/>
        <v>2616</v>
      </c>
      <c r="K41" s="4">
        <f t="shared" si="39"/>
        <v>620</v>
      </c>
      <c r="L41" s="4">
        <f t="shared" si="39"/>
        <v>278</v>
      </c>
      <c r="M41" s="4">
        <f t="shared" si="39"/>
        <v>24</v>
      </c>
      <c r="N41" s="4">
        <f t="shared" si="39"/>
        <v>29</v>
      </c>
      <c r="O41" s="4">
        <f t="shared" si="39"/>
        <v>13</v>
      </c>
      <c r="P41" s="4">
        <f t="shared" si="39"/>
        <v>344</v>
      </c>
      <c r="Q41" s="4">
        <f t="shared" si="39"/>
        <v>385</v>
      </c>
      <c r="R41" s="4">
        <f t="shared" si="39"/>
        <v>658</v>
      </c>
      <c r="S41" s="4">
        <f t="shared" si="39"/>
        <v>344</v>
      </c>
    </row>
    <row r="42" spans="1:19" ht="13.5">
      <c r="A42" s="3">
        <v>38</v>
      </c>
      <c r="B42" s="10" t="s">
        <v>45</v>
      </c>
      <c r="C42" s="4">
        <f>C95+C147</f>
        <v>13080</v>
      </c>
      <c r="D42" s="4">
        <f>D95+D147</f>
        <v>11463</v>
      </c>
      <c r="E42" s="5">
        <f t="shared" si="0"/>
        <v>87.63761467889908</v>
      </c>
      <c r="F42" s="4">
        <f>F95+F147</f>
        <v>691</v>
      </c>
      <c r="G42" s="5">
        <f t="shared" si="1"/>
        <v>0.06028090377737067</v>
      </c>
      <c r="H42" s="5">
        <f t="shared" si="2"/>
        <v>2.791590334118468</v>
      </c>
      <c r="I42" s="4">
        <f aca="true" t="shared" si="40" ref="I42:S42">I95+I147</f>
        <v>9400</v>
      </c>
      <c r="J42" s="4">
        <f t="shared" si="40"/>
        <v>1423</v>
      </c>
      <c r="K42" s="4">
        <f t="shared" si="40"/>
        <v>320</v>
      </c>
      <c r="L42" s="4">
        <f t="shared" si="40"/>
        <v>254</v>
      </c>
      <c r="M42" s="4">
        <f t="shared" si="40"/>
        <v>47</v>
      </c>
      <c r="N42" s="4">
        <f t="shared" si="40"/>
        <v>18</v>
      </c>
      <c r="O42" s="4">
        <f t="shared" si="40"/>
        <v>1</v>
      </c>
      <c r="P42" s="4">
        <f t="shared" si="40"/>
        <v>320</v>
      </c>
      <c r="Q42" s="4">
        <f t="shared" si="40"/>
        <v>108</v>
      </c>
      <c r="R42" s="4">
        <f t="shared" si="40"/>
        <v>701</v>
      </c>
      <c r="S42" s="4">
        <f t="shared" si="40"/>
        <v>1583</v>
      </c>
    </row>
    <row r="43" spans="1:19" ht="13.5">
      <c r="A43" s="3">
        <v>39</v>
      </c>
      <c r="B43" s="10" t="s">
        <v>46</v>
      </c>
      <c r="C43" s="4">
        <f>C148+C96</f>
        <v>6888</v>
      </c>
      <c r="D43" s="4">
        <f>D148+D96</f>
        <v>5689</v>
      </c>
      <c r="E43" s="5">
        <f t="shared" si="0"/>
        <v>82.59291521486644</v>
      </c>
      <c r="F43" s="4">
        <f>F148+F96</f>
        <v>784</v>
      </c>
      <c r="G43" s="5">
        <f t="shared" si="1"/>
        <v>0.13780980840217966</v>
      </c>
      <c r="H43" s="5">
        <f t="shared" si="2"/>
        <v>4.236245385832308</v>
      </c>
      <c r="I43" s="4">
        <f aca="true" t="shared" si="41" ref="I43:S43">I148+I96</f>
        <v>4855</v>
      </c>
      <c r="J43" s="4">
        <f t="shared" si="41"/>
        <v>549</v>
      </c>
      <c r="K43" s="4">
        <f t="shared" si="41"/>
        <v>41</v>
      </c>
      <c r="L43" s="4">
        <f t="shared" si="41"/>
        <v>193</v>
      </c>
      <c r="M43" s="4">
        <f t="shared" si="41"/>
        <v>39</v>
      </c>
      <c r="N43" s="4">
        <f t="shared" si="41"/>
        <v>9</v>
      </c>
      <c r="O43" s="4">
        <f t="shared" si="41"/>
        <v>0</v>
      </c>
      <c r="P43" s="4">
        <f t="shared" si="41"/>
        <v>241</v>
      </c>
      <c r="Q43" s="4">
        <f t="shared" si="41"/>
        <v>268</v>
      </c>
      <c r="R43" s="4">
        <f t="shared" si="41"/>
        <v>575</v>
      </c>
      <c r="S43" s="4">
        <f t="shared" si="41"/>
        <v>102</v>
      </c>
    </row>
    <row r="44" spans="1:19" ht="13.5">
      <c r="A44" s="3">
        <v>40</v>
      </c>
      <c r="B44" s="10" t="s">
        <v>47</v>
      </c>
      <c r="C44" s="4">
        <f>C97+C123+C124+C162</f>
        <v>47194</v>
      </c>
      <c r="D44" s="4">
        <f>D97+D123+D124+D162</f>
        <v>38545</v>
      </c>
      <c r="E44" s="5">
        <f t="shared" si="0"/>
        <v>81.67351782006187</v>
      </c>
      <c r="F44" s="4">
        <f>F97+F123+F124+F162</f>
        <v>6739</v>
      </c>
      <c r="G44" s="5">
        <f t="shared" si="1"/>
        <v>0.17483460889868985</v>
      </c>
      <c r="H44" s="5">
        <f t="shared" si="2"/>
        <v>5.191334803476456</v>
      </c>
      <c r="I44" s="4">
        <f aca="true" t="shared" si="42" ref="I44:S44">I97+I123+I124+I162</f>
        <v>27764</v>
      </c>
      <c r="J44" s="4">
        <f t="shared" si="42"/>
        <v>5900</v>
      </c>
      <c r="K44" s="4">
        <f t="shared" si="42"/>
        <v>2</v>
      </c>
      <c r="L44" s="4">
        <f t="shared" si="42"/>
        <v>1577</v>
      </c>
      <c r="M44" s="4">
        <f t="shared" si="42"/>
        <v>246</v>
      </c>
      <c r="N44" s="4">
        <f t="shared" si="42"/>
        <v>174</v>
      </c>
      <c r="O44" s="4">
        <f t="shared" si="42"/>
        <v>4</v>
      </c>
      <c r="P44" s="4">
        <f t="shared" si="42"/>
        <v>2001</v>
      </c>
      <c r="Q44" s="4">
        <f t="shared" si="42"/>
        <v>2212</v>
      </c>
      <c r="R44" s="4">
        <f t="shared" si="42"/>
        <v>2559</v>
      </c>
      <c r="S44" s="4">
        <f t="shared" si="42"/>
        <v>992</v>
      </c>
    </row>
    <row r="45" spans="1:19" ht="13.5">
      <c r="A45" s="3">
        <v>41</v>
      </c>
      <c r="B45" s="10" t="s">
        <v>48</v>
      </c>
      <c r="C45" s="4">
        <f>C98</f>
        <v>8657</v>
      </c>
      <c r="D45" s="4">
        <f>D98</f>
        <v>8142</v>
      </c>
      <c r="E45" s="5">
        <f t="shared" si="0"/>
        <v>94.05105694813446</v>
      </c>
      <c r="F45" s="4">
        <f>F98</f>
        <v>1235</v>
      </c>
      <c r="G45" s="5">
        <f t="shared" si="1"/>
        <v>0.15168263325964138</v>
      </c>
      <c r="H45" s="5">
        <f t="shared" si="2"/>
        <v>4.875951854581184</v>
      </c>
      <c r="I45" s="4">
        <f aca="true" t="shared" si="43" ref="I45:S45">I98</f>
        <v>5787</v>
      </c>
      <c r="J45" s="4">
        <f t="shared" si="43"/>
        <v>1327</v>
      </c>
      <c r="K45" s="4">
        <f t="shared" si="43"/>
        <v>631</v>
      </c>
      <c r="L45" s="4">
        <f t="shared" si="43"/>
        <v>336</v>
      </c>
      <c r="M45" s="4">
        <f t="shared" si="43"/>
        <v>43</v>
      </c>
      <c r="N45" s="4">
        <f t="shared" si="43"/>
        <v>18</v>
      </c>
      <c r="O45" s="4">
        <f t="shared" si="43"/>
        <v>0</v>
      </c>
      <c r="P45" s="4">
        <f t="shared" si="43"/>
        <v>397</v>
      </c>
      <c r="Q45" s="4">
        <f t="shared" si="43"/>
        <v>239</v>
      </c>
      <c r="R45" s="4">
        <f t="shared" si="43"/>
        <v>585</v>
      </c>
      <c r="S45" s="4">
        <f t="shared" si="43"/>
        <v>143</v>
      </c>
    </row>
    <row r="46" spans="1:19" ht="13.5">
      <c r="A46" s="3">
        <v>42</v>
      </c>
      <c r="B46" s="10" t="s">
        <v>49</v>
      </c>
      <c r="C46" s="4">
        <f>C99+C163+C149</f>
        <v>14268</v>
      </c>
      <c r="D46" s="4">
        <f>D99+D163+D149</f>
        <v>13200</v>
      </c>
      <c r="E46" s="5">
        <f t="shared" si="0"/>
        <v>92.51471825063078</v>
      </c>
      <c r="F46" s="4">
        <f>F99+F163+F149</f>
        <v>2461</v>
      </c>
      <c r="G46" s="5">
        <f t="shared" si="1"/>
        <v>0.18643939393939393</v>
      </c>
      <c r="H46" s="5">
        <f t="shared" si="2"/>
        <v>6.46969696969697</v>
      </c>
      <c r="I46" s="4">
        <f aca="true" t="shared" si="44" ref="I46:S46">I99+I163+I149</f>
        <v>7193</v>
      </c>
      <c r="J46" s="4">
        <f t="shared" si="44"/>
        <v>5153</v>
      </c>
      <c r="K46" s="4">
        <f t="shared" si="44"/>
        <v>0</v>
      </c>
      <c r="L46" s="4">
        <f t="shared" si="44"/>
        <v>721</v>
      </c>
      <c r="M46" s="4">
        <f t="shared" si="44"/>
        <v>99</v>
      </c>
      <c r="N46" s="4">
        <f t="shared" si="44"/>
        <v>34</v>
      </c>
      <c r="O46" s="4">
        <f t="shared" si="44"/>
        <v>0</v>
      </c>
      <c r="P46" s="4">
        <f t="shared" si="44"/>
        <v>854</v>
      </c>
      <c r="Q46" s="4">
        <f t="shared" si="44"/>
        <v>689</v>
      </c>
      <c r="R46" s="4">
        <f t="shared" si="44"/>
        <v>1069</v>
      </c>
      <c r="S46" s="4">
        <f t="shared" si="44"/>
        <v>643</v>
      </c>
    </row>
    <row r="47" spans="1:19" ht="13.5">
      <c r="A47" s="3">
        <v>43</v>
      </c>
      <c r="B47" s="10" t="s">
        <v>50</v>
      </c>
      <c r="C47" s="4">
        <f>C150+C100</f>
        <v>17128</v>
      </c>
      <c r="D47" s="4">
        <f>D150+D100</f>
        <v>16203</v>
      </c>
      <c r="E47" s="5">
        <f t="shared" si="0"/>
        <v>94.59948622139187</v>
      </c>
      <c r="F47" s="4">
        <f>F150+F100</f>
        <v>2783</v>
      </c>
      <c r="G47" s="5">
        <f t="shared" si="1"/>
        <v>0.17175831636116767</v>
      </c>
      <c r="H47" s="5">
        <f t="shared" si="2"/>
        <v>5.684132568042955</v>
      </c>
      <c r="I47" s="4">
        <f aca="true" t="shared" si="45" ref="I47:S47">I150+I100</f>
        <v>7286</v>
      </c>
      <c r="J47" s="4">
        <f t="shared" si="45"/>
        <v>6379</v>
      </c>
      <c r="K47" s="4">
        <f t="shared" si="45"/>
        <v>1558</v>
      </c>
      <c r="L47" s="4">
        <f t="shared" si="45"/>
        <v>761</v>
      </c>
      <c r="M47" s="4">
        <f t="shared" si="45"/>
        <v>95</v>
      </c>
      <c r="N47" s="4">
        <f t="shared" si="45"/>
        <v>43</v>
      </c>
      <c r="O47" s="4">
        <f t="shared" si="45"/>
        <v>22</v>
      </c>
      <c r="P47" s="4">
        <f t="shared" si="45"/>
        <v>921</v>
      </c>
      <c r="Q47" s="4">
        <f t="shared" si="45"/>
        <v>2260</v>
      </c>
      <c r="R47" s="4">
        <f t="shared" si="45"/>
        <v>2641</v>
      </c>
      <c r="S47" s="4">
        <f t="shared" si="45"/>
        <v>609</v>
      </c>
    </row>
    <row r="48" spans="1:19" ht="13.5">
      <c r="A48" s="3">
        <v>44</v>
      </c>
      <c r="B48" s="10" t="s">
        <v>51</v>
      </c>
      <c r="C48" s="4">
        <f>C101+C151</f>
        <v>10702</v>
      </c>
      <c r="D48" s="4">
        <f>D101+D151</f>
        <v>9457</v>
      </c>
      <c r="E48" s="5">
        <f t="shared" si="0"/>
        <v>88.36666043730143</v>
      </c>
      <c r="F48" s="4">
        <f>F101+F151</f>
        <v>1748</v>
      </c>
      <c r="G48" s="5">
        <f t="shared" si="1"/>
        <v>0.18483662895209899</v>
      </c>
      <c r="H48" s="5">
        <f t="shared" si="2"/>
        <v>5.636036798138945</v>
      </c>
      <c r="I48" s="4">
        <f aca="true" t="shared" si="46" ref="I48:S48">I101+I151</f>
        <v>5515</v>
      </c>
      <c r="J48" s="4">
        <f t="shared" si="46"/>
        <v>3409</v>
      </c>
      <c r="K48" s="4">
        <f t="shared" si="46"/>
        <v>0</v>
      </c>
      <c r="L48" s="4">
        <f t="shared" si="46"/>
        <v>431</v>
      </c>
      <c r="M48" s="4">
        <f t="shared" si="46"/>
        <v>68</v>
      </c>
      <c r="N48" s="4">
        <f t="shared" si="46"/>
        <v>34</v>
      </c>
      <c r="O48" s="4">
        <f t="shared" si="46"/>
        <v>0</v>
      </c>
      <c r="P48" s="4">
        <f t="shared" si="46"/>
        <v>533</v>
      </c>
      <c r="Q48" s="4">
        <f t="shared" si="46"/>
        <v>830</v>
      </c>
      <c r="R48" s="4">
        <f t="shared" si="46"/>
        <v>978</v>
      </c>
      <c r="S48" s="4">
        <f t="shared" si="46"/>
        <v>297</v>
      </c>
    </row>
    <row r="49" spans="1:19" ht="13.5">
      <c r="A49" s="3">
        <v>45</v>
      </c>
      <c r="B49" s="10" t="s">
        <v>52</v>
      </c>
      <c r="C49" s="4">
        <f>C152+C102</f>
        <v>10948</v>
      </c>
      <c r="D49" s="4">
        <f>D152+D102</f>
        <v>9674</v>
      </c>
      <c r="E49" s="5">
        <f t="shared" si="0"/>
        <v>88.36317135549872</v>
      </c>
      <c r="F49" s="4">
        <f>F152+F102</f>
        <v>2142</v>
      </c>
      <c r="G49" s="5">
        <f t="shared" si="1"/>
        <v>0.22141823444283648</v>
      </c>
      <c r="H49" s="5">
        <f t="shared" si="2"/>
        <v>6.936117428157949</v>
      </c>
      <c r="I49" s="4">
        <f aca="true" t="shared" si="47" ref="I49:S49">I152+I102</f>
        <v>7240</v>
      </c>
      <c r="J49" s="4">
        <f t="shared" si="47"/>
        <v>1680</v>
      </c>
      <c r="K49" s="4">
        <f t="shared" si="47"/>
        <v>83</v>
      </c>
      <c r="L49" s="4">
        <f t="shared" si="47"/>
        <v>517</v>
      </c>
      <c r="M49" s="4">
        <f t="shared" si="47"/>
        <v>84</v>
      </c>
      <c r="N49" s="4">
        <f t="shared" si="47"/>
        <v>56</v>
      </c>
      <c r="O49" s="4">
        <f t="shared" si="47"/>
        <v>14</v>
      </c>
      <c r="P49" s="4">
        <f t="shared" si="47"/>
        <v>671</v>
      </c>
      <c r="Q49" s="4">
        <f t="shared" si="47"/>
        <v>230</v>
      </c>
      <c r="R49" s="4">
        <f t="shared" si="47"/>
        <v>567</v>
      </c>
      <c r="S49" s="4">
        <f t="shared" si="47"/>
        <v>230</v>
      </c>
    </row>
    <row r="50" spans="1:19" ht="13.5">
      <c r="A50" s="3">
        <v>46</v>
      </c>
      <c r="B50" s="10" t="s">
        <v>53</v>
      </c>
      <c r="C50" s="4">
        <f>C103+C153</f>
        <v>16177</v>
      </c>
      <c r="D50" s="4">
        <f>D103+D153</f>
        <v>14957</v>
      </c>
      <c r="E50" s="5">
        <f t="shared" si="0"/>
        <v>92.45842863324472</v>
      </c>
      <c r="F50" s="4">
        <f>F103+F153</f>
        <v>3901</v>
      </c>
      <c r="G50" s="5">
        <f t="shared" si="1"/>
        <v>0.2608143344253527</v>
      </c>
      <c r="H50" s="5">
        <f t="shared" si="2"/>
        <v>7.167212676338838</v>
      </c>
      <c r="I50" s="4">
        <f aca="true" t="shared" si="48" ref="I50:S50">I103+I153</f>
        <v>11572</v>
      </c>
      <c r="J50" s="4">
        <f t="shared" si="48"/>
        <v>1571</v>
      </c>
      <c r="K50" s="4">
        <f t="shared" si="48"/>
        <v>742</v>
      </c>
      <c r="L50" s="4">
        <f t="shared" si="48"/>
        <v>869</v>
      </c>
      <c r="M50" s="4">
        <f t="shared" si="48"/>
        <v>144</v>
      </c>
      <c r="N50" s="4">
        <f t="shared" si="48"/>
        <v>59</v>
      </c>
      <c r="O50" s="4">
        <f t="shared" si="48"/>
        <v>0</v>
      </c>
      <c r="P50" s="4">
        <f t="shared" si="48"/>
        <v>1072</v>
      </c>
      <c r="Q50" s="4">
        <f t="shared" si="48"/>
        <v>221</v>
      </c>
      <c r="R50" s="4">
        <f t="shared" si="48"/>
        <v>1152</v>
      </c>
      <c r="S50" s="4">
        <f t="shared" si="48"/>
        <v>217</v>
      </c>
    </row>
    <row r="51" spans="1:19" ht="13.5">
      <c r="A51" s="3">
        <v>47</v>
      </c>
      <c r="B51" s="10" t="s">
        <v>54</v>
      </c>
      <c r="C51" s="4">
        <f>C104</f>
        <v>16891</v>
      </c>
      <c r="D51" s="4">
        <f>D104</f>
        <v>14118</v>
      </c>
      <c r="E51" s="5">
        <f t="shared" si="0"/>
        <v>83.58297318098396</v>
      </c>
      <c r="F51" s="4">
        <f>F104</f>
        <v>2902</v>
      </c>
      <c r="G51" s="5">
        <f t="shared" si="1"/>
        <v>0.20555319450347076</v>
      </c>
      <c r="H51" s="5">
        <f t="shared" si="2"/>
        <v>6.587335316617085</v>
      </c>
      <c r="I51" s="4">
        <f aca="true" t="shared" si="49" ref="I51:S51">I104</f>
        <v>7746</v>
      </c>
      <c r="J51" s="4">
        <f t="shared" si="49"/>
        <v>5278</v>
      </c>
      <c r="K51" s="4">
        <f t="shared" si="49"/>
        <v>163</v>
      </c>
      <c r="L51" s="4">
        <f t="shared" si="49"/>
        <v>764</v>
      </c>
      <c r="M51" s="4">
        <f t="shared" si="49"/>
        <v>92</v>
      </c>
      <c r="N51" s="4">
        <f t="shared" si="49"/>
        <v>56</v>
      </c>
      <c r="O51" s="4">
        <f t="shared" si="49"/>
        <v>18</v>
      </c>
      <c r="P51" s="4">
        <f t="shared" si="49"/>
        <v>930</v>
      </c>
      <c r="Q51" s="4">
        <f t="shared" si="49"/>
        <v>62</v>
      </c>
      <c r="R51" s="4">
        <f t="shared" si="49"/>
        <v>172</v>
      </c>
      <c r="S51" s="4">
        <f t="shared" si="49"/>
        <v>72</v>
      </c>
    </row>
    <row r="52" spans="1:19" ht="13.5">
      <c r="A52" s="3"/>
      <c r="B52" s="7" t="s">
        <v>184</v>
      </c>
      <c r="C52" s="4">
        <f>SUM(C5:C51)</f>
        <v>1203419</v>
      </c>
      <c r="D52" s="4">
        <f>SUM(D5:D51)</f>
        <v>1085151</v>
      </c>
      <c r="E52" s="5">
        <f t="shared" si="0"/>
        <v>90.17233399173521</v>
      </c>
      <c r="F52" s="4">
        <f>SUM(F5:F51)</f>
        <v>129871</v>
      </c>
      <c r="G52" s="5">
        <f t="shared" si="1"/>
        <v>0.11968011825082409</v>
      </c>
      <c r="H52" s="5">
        <f t="shared" si="2"/>
        <v>3.9655310643403543</v>
      </c>
      <c r="I52" s="4">
        <f aca="true" t="shared" si="50" ref="I52:S52">SUM(I5:I51)</f>
        <v>602392</v>
      </c>
      <c r="J52" s="4">
        <f t="shared" si="50"/>
        <v>374204</v>
      </c>
      <c r="K52" s="4">
        <f t="shared" si="50"/>
        <v>42133</v>
      </c>
      <c r="L52" s="4">
        <f t="shared" si="50"/>
        <v>35358</v>
      </c>
      <c r="M52" s="4">
        <f t="shared" si="50"/>
        <v>4864</v>
      </c>
      <c r="N52" s="4">
        <f t="shared" si="50"/>
        <v>2348</v>
      </c>
      <c r="O52" s="4">
        <f t="shared" si="50"/>
        <v>462</v>
      </c>
      <c r="P52" s="4">
        <f t="shared" si="50"/>
        <v>43032</v>
      </c>
      <c r="Q52" s="4">
        <f t="shared" si="50"/>
        <v>45948</v>
      </c>
      <c r="R52" s="4">
        <f t="shared" si="50"/>
        <v>89985</v>
      </c>
      <c r="S52" s="4">
        <f t="shared" si="50"/>
        <v>49056</v>
      </c>
    </row>
    <row r="53" spans="1:19" ht="13.5">
      <c r="A53" s="3"/>
      <c r="B53" s="7"/>
      <c r="C53" s="8"/>
      <c r="D53" s="8"/>
      <c r="E53" s="5"/>
      <c r="F53" s="8"/>
      <c r="G53" s="5"/>
      <c r="H53" s="5"/>
      <c r="I53" s="9"/>
      <c r="J53" s="9"/>
      <c r="K53" s="9"/>
      <c r="L53" s="9"/>
      <c r="M53" s="9"/>
      <c r="N53" s="28"/>
      <c r="O53" s="28"/>
      <c r="P53" s="28"/>
      <c r="Q53" s="10"/>
      <c r="R53" s="10"/>
      <c r="S53" s="10"/>
    </row>
    <row r="54" spans="1:19" ht="13.5">
      <c r="A54" s="3"/>
      <c r="B54" s="7"/>
      <c r="C54" s="8"/>
      <c r="D54" s="8"/>
      <c r="E54" s="5"/>
      <c r="F54" s="8"/>
      <c r="G54" s="5"/>
      <c r="H54" s="5"/>
      <c r="I54" s="9"/>
      <c r="J54" s="9"/>
      <c r="K54" s="9"/>
      <c r="L54" s="9"/>
      <c r="M54" s="9"/>
      <c r="N54" s="28"/>
      <c r="O54" s="28"/>
      <c r="P54" s="28"/>
      <c r="Q54" s="10"/>
      <c r="R54" s="10"/>
      <c r="S54" s="10"/>
    </row>
    <row r="55" spans="1:19" ht="13.5">
      <c r="A55" s="3" t="s">
        <v>185</v>
      </c>
      <c r="B55" s="7"/>
      <c r="C55" s="8"/>
      <c r="D55" s="8"/>
      <c r="E55" s="5"/>
      <c r="F55" s="8"/>
      <c r="G55" s="5"/>
      <c r="H55" s="5"/>
      <c r="I55" s="9"/>
      <c r="J55" s="9"/>
      <c r="K55" s="9"/>
      <c r="L55" s="9"/>
      <c r="M55" s="9"/>
      <c r="N55" s="28"/>
      <c r="O55" s="28"/>
      <c r="P55" s="28"/>
      <c r="Q55" s="10"/>
      <c r="R55" s="10"/>
      <c r="S55" s="10"/>
    </row>
    <row r="56" spans="1:19" ht="13.5" customHeight="1">
      <c r="A56" s="36"/>
      <c r="B56" s="36"/>
      <c r="C56" s="29" t="s">
        <v>176</v>
      </c>
      <c r="D56" s="29" t="s">
        <v>177</v>
      </c>
      <c r="E56" s="29" t="s">
        <v>178</v>
      </c>
      <c r="F56" s="29" t="s">
        <v>179</v>
      </c>
      <c r="G56" s="29" t="s">
        <v>180</v>
      </c>
      <c r="H56" s="29" t="s">
        <v>181</v>
      </c>
      <c r="I56" s="31" t="s">
        <v>0</v>
      </c>
      <c r="J56" s="32"/>
      <c r="K56" s="32"/>
      <c r="L56" s="32"/>
      <c r="M56" s="32"/>
      <c r="N56" s="32"/>
      <c r="O56" s="32"/>
      <c r="P56" s="33"/>
      <c r="Q56" s="34" t="s">
        <v>182</v>
      </c>
      <c r="R56" s="34" t="s">
        <v>188</v>
      </c>
      <c r="S56" s="34" t="s">
        <v>183</v>
      </c>
    </row>
    <row r="57" spans="1:19" ht="13.5" customHeight="1">
      <c r="A57" s="35"/>
      <c r="B57" s="35"/>
      <c r="C57" s="30"/>
      <c r="D57" s="30"/>
      <c r="E57" s="30"/>
      <c r="F57" s="30"/>
      <c r="G57" s="30"/>
      <c r="H57" s="30"/>
      <c r="I57" s="9" t="s">
        <v>1</v>
      </c>
      <c r="J57" s="9" t="s">
        <v>2</v>
      </c>
      <c r="K57" s="9" t="s">
        <v>3</v>
      </c>
      <c r="L57" s="9" t="s">
        <v>4</v>
      </c>
      <c r="M57" s="9" t="s">
        <v>5</v>
      </c>
      <c r="N57" s="9" t="s">
        <v>6</v>
      </c>
      <c r="O57" s="27" t="s">
        <v>3</v>
      </c>
      <c r="P57" s="27" t="s">
        <v>7</v>
      </c>
      <c r="Q57" s="35"/>
      <c r="R57" s="35"/>
      <c r="S57" s="35"/>
    </row>
    <row r="58" spans="1:19" ht="13.5">
      <c r="A58" s="11">
        <v>1</v>
      </c>
      <c r="B58" s="12" t="s">
        <v>55</v>
      </c>
      <c r="C58" s="13">
        <v>25478</v>
      </c>
      <c r="D58" s="13">
        <v>22840</v>
      </c>
      <c r="E58" s="5">
        <f aca="true" t="shared" si="51" ref="E58:E104">D58/C58*100</f>
        <v>89.64596907135568</v>
      </c>
      <c r="F58" s="13">
        <v>5333</v>
      </c>
      <c r="G58" s="5">
        <v>0.2334938704028021</v>
      </c>
      <c r="H58" s="5">
        <f aca="true" t="shared" si="52" ref="H58:H104">P58/D58*100</f>
        <v>7.302977232924694</v>
      </c>
      <c r="I58" s="13">
        <v>12432</v>
      </c>
      <c r="J58" s="13">
        <v>7209</v>
      </c>
      <c r="K58" s="13">
        <v>1531</v>
      </c>
      <c r="L58" s="13">
        <v>1279</v>
      </c>
      <c r="M58" s="13">
        <v>250</v>
      </c>
      <c r="N58" s="13">
        <v>99</v>
      </c>
      <c r="O58" s="13">
        <v>40</v>
      </c>
      <c r="P58" s="13">
        <v>1668</v>
      </c>
      <c r="Q58" s="10">
        <v>1078</v>
      </c>
      <c r="R58" s="10">
        <v>1610</v>
      </c>
      <c r="S58" s="10">
        <v>626</v>
      </c>
    </row>
    <row r="59" spans="1:19" ht="13.5">
      <c r="A59" s="11">
        <v>2</v>
      </c>
      <c r="B59" s="12" t="s">
        <v>56</v>
      </c>
      <c r="C59" s="14">
        <v>12908</v>
      </c>
      <c r="D59" s="14">
        <v>12028</v>
      </c>
      <c r="E59" s="5">
        <f t="shared" si="51"/>
        <v>93.18252246668732</v>
      </c>
      <c r="F59" s="14">
        <v>2251</v>
      </c>
      <c r="G59" s="5">
        <v>0.18714665779847023</v>
      </c>
      <c r="H59" s="5">
        <f t="shared" si="52"/>
        <v>5.994346524775524</v>
      </c>
      <c r="I59" s="14">
        <v>7803</v>
      </c>
      <c r="J59" s="14">
        <v>3046</v>
      </c>
      <c r="K59" s="14">
        <v>458</v>
      </c>
      <c r="L59" s="14">
        <v>609</v>
      </c>
      <c r="M59" s="14">
        <v>73</v>
      </c>
      <c r="N59" s="13">
        <v>31</v>
      </c>
      <c r="O59" s="13">
        <v>8</v>
      </c>
      <c r="P59" s="13">
        <v>721</v>
      </c>
      <c r="Q59" s="10">
        <v>357</v>
      </c>
      <c r="R59" s="10">
        <v>966</v>
      </c>
      <c r="S59" s="10">
        <v>732</v>
      </c>
    </row>
    <row r="60" spans="1:19" ht="13.5">
      <c r="A60" s="11">
        <v>3</v>
      </c>
      <c r="B60" s="12" t="s">
        <v>57</v>
      </c>
      <c r="C60" s="13">
        <v>12300</v>
      </c>
      <c r="D60" s="13">
        <v>11755</v>
      </c>
      <c r="E60" s="5">
        <f t="shared" si="51"/>
        <v>95.5691056910569</v>
      </c>
      <c r="F60" s="13">
        <v>1811</v>
      </c>
      <c r="G60" s="5">
        <v>0.15406210123351766</v>
      </c>
      <c r="H60" s="5">
        <f t="shared" si="52"/>
        <v>5.121225010633773</v>
      </c>
      <c r="I60" s="13">
        <v>5751</v>
      </c>
      <c r="J60" s="13">
        <v>5357</v>
      </c>
      <c r="K60" s="13">
        <v>45</v>
      </c>
      <c r="L60" s="13">
        <v>497</v>
      </c>
      <c r="M60" s="13">
        <v>65</v>
      </c>
      <c r="N60" s="13">
        <v>28</v>
      </c>
      <c r="O60" s="13">
        <v>12</v>
      </c>
      <c r="P60" s="13">
        <v>602</v>
      </c>
      <c r="Q60" s="10">
        <v>235</v>
      </c>
      <c r="R60" s="10">
        <v>751</v>
      </c>
      <c r="S60" s="10">
        <v>161</v>
      </c>
    </row>
    <row r="61" spans="1:19" ht="13.5">
      <c r="A61" s="11">
        <v>4</v>
      </c>
      <c r="B61" s="12" t="s">
        <v>58</v>
      </c>
      <c r="C61" s="13">
        <v>12022</v>
      </c>
      <c r="D61" s="13">
        <v>11135</v>
      </c>
      <c r="E61" s="5">
        <f t="shared" si="51"/>
        <v>92.62185992347362</v>
      </c>
      <c r="F61" s="13">
        <v>2326</v>
      </c>
      <c r="G61" s="5">
        <v>0.20889088459811406</v>
      </c>
      <c r="H61" s="5">
        <f t="shared" si="52"/>
        <v>6.403233048944769</v>
      </c>
      <c r="I61" s="13">
        <v>6403</v>
      </c>
      <c r="J61" s="13">
        <v>1722</v>
      </c>
      <c r="K61" s="13">
        <v>2297</v>
      </c>
      <c r="L61" s="13">
        <v>560</v>
      </c>
      <c r="M61" s="13">
        <v>79</v>
      </c>
      <c r="N61" s="13">
        <v>34</v>
      </c>
      <c r="O61" s="13">
        <v>40</v>
      </c>
      <c r="P61" s="13">
        <v>713</v>
      </c>
      <c r="Q61" s="10">
        <v>263</v>
      </c>
      <c r="R61" s="10">
        <v>839</v>
      </c>
      <c r="S61" s="10">
        <v>289</v>
      </c>
    </row>
    <row r="62" spans="1:19" ht="12.75" customHeight="1">
      <c r="A62" s="11">
        <v>5</v>
      </c>
      <c r="B62" s="12" t="s">
        <v>59</v>
      </c>
      <c r="C62" s="13">
        <v>6446</v>
      </c>
      <c r="D62" s="13">
        <v>6156</v>
      </c>
      <c r="E62" s="5">
        <f t="shared" si="51"/>
        <v>95.50108594477194</v>
      </c>
      <c r="F62" s="13">
        <v>1382</v>
      </c>
      <c r="G62" s="5">
        <v>0.2244964262508122</v>
      </c>
      <c r="H62" s="5">
        <f t="shared" si="52"/>
        <v>6.5627030539311235</v>
      </c>
      <c r="I62" s="13">
        <v>4775</v>
      </c>
      <c r="J62" s="13">
        <v>706</v>
      </c>
      <c r="K62" s="13">
        <v>268</v>
      </c>
      <c r="L62" s="13">
        <v>332</v>
      </c>
      <c r="M62" s="13">
        <v>57</v>
      </c>
      <c r="N62" s="13">
        <v>15</v>
      </c>
      <c r="O62" s="13">
        <v>0</v>
      </c>
      <c r="P62" s="13">
        <v>404</v>
      </c>
      <c r="Q62" s="10">
        <v>58</v>
      </c>
      <c r="R62" s="10">
        <v>424</v>
      </c>
      <c r="S62" s="10">
        <v>78</v>
      </c>
    </row>
    <row r="63" spans="1:19" ht="13.5">
      <c r="A63" s="11">
        <v>6</v>
      </c>
      <c r="B63" s="12" t="s">
        <v>60</v>
      </c>
      <c r="C63" s="13">
        <v>10910</v>
      </c>
      <c r="D63" s="13">
        <v>10633</v>
      </c>
      <c r="E63" s="5">
        <f t="shared" si="51"/>
        <v>97.46104491292392</v>
      </c>
      <c r="F63" s="13">
        <v>1646</v>
      </c>
      <c r="G63" s="5">
        <v>0.15480109094328975</v>
      </c>
      <c r="H63" s="5">
        <f t="shared" si="52"/>
        <v>5.040910373365936</v>
      </c>
      <c r="I63" s="13">
        <v>7377</v>
      </c>
      <c r="J63" s="13">
        <v>2116</v>
      </c>
      <c r="K63" s="13">
        <v>604</v>
      </c>
      <c r="L63" s="13">
        <v>467</v>
      </c>
      <c r="M63" s="13">
        <v>54</v>
      </c>
      <c r="N63" s="13">
        <v>15</v>
      </c>
      <c r="O63" s="13"/>
      <c r="P63" s="13">
        <v>536</v>
      </c>
      <c r="Q63" s="10">
        <v>203</v>
      </c>
      <c r="R63" s="10">
        <v>533</v>
      </c>
      <c r="S63" s="10">
        <v>144</v>
      </c>
    </row>
    <row r="64" spans="1:19" ht="13.5">
      <c r="A64" s="11">
        <v>7</v>
      </c>
      <c r="B64" s="12" t="s">
        <v>61</v>
      </c>
      <c r="C64" s="13">
        <v>13171</v>
      </c>
      <c r="D64" s="13">
        <v>12451</v>
      </c>
      <c r="E64" s="5">
        <f t="shared" si="51"/>
        <v>94.53344468908966</v>
      </c>
      <c r="F64" s="13">
        <v>2081</v>
      </c>
      <c r="G64" s="5">
        <v>0.16713516986587423</v>
      </c>
      <c r="H64" s="5">
        <f t="shared" si="52"/>
        <v>5.557786523170829</v>
      </c>
      <c r="I64" s="13">
        <v>5951</v>
      </c>
      <c r="J64" s="13">
        <v>5704</v>
      </c>
      <c r="K64" s="13">
        <v>104</v>
      </c>
      <c r="L64" s="13">
        <v>592</v>
      </c>
      <c r="M64" s="13">
        <v>67</v>
      </c>
      <c r="N64" s="13">
        <v>33</v>
      </c>
      <c r="O64" s="13">
        <v>0</v>
      </c>
      <c r="P64" s="13">
        <v>692</v>
      </c>
      <c r="Q64" s="10">
        <v>203</v>
      </c>
      <c r="R64" s="10">
        <v>935</v>
      </c>
      <c r="S64" s="10">
        <v>282</v>
      </c>
    </row>
    <row r="65" spans="1:19" ht="13.5">
      <c r="A65" s="11">
        <v>8</v>
      </c>
      <c r="B65" s="12" t="s">
        <v>62</v>
      </c>
      <c r="C65" s="13">
        <v>28560</v>
      </c>
      <c r="D65" s="13">
        <v>25467</v>
      </c>
      <c r="E65" s="5">
        <f t="shared" si="51"/>
        <v>89.1701680672269</v>
      </c>
      <c r="F65" s="13">
        <v>4606</v>
      </c>
      <c r="G65" s="5">
        <v>0.18086150704833706</v>
      </c>
      <c r="H65" s="5">
        <f t="shared" si="52"/>
        <v>5.709349354066046</v>
      </c>
      <c r="I65" s="13">
        <v>19112</v>
      </c>
      <c r="J65" s="13">
        <v>3854</v>
      </c>
      <c r="K65" s="13">
        <v>1047</v>
      </c>
      <c r="L65" s="13">
        <v>1226</v>
      </c>
      <c r="M65" s="13">
        <v>163</v>
      </c>
      <c r="N65" s="13">
        <v>59</v>
      </c>
      <c r="O65" s="13">
        <v>6</v>
      </c>
      <c r="P65" s="13">
        <v>1454</v>
      </c>
      <c r="Q65" s="10">
        <v>552</v>
      </c>
      <c r="R65" s="10">
        <v>1974</v>
      </c>
      <c r="S65" s="10">
        <v>255</v>
      </c>
    </row>
    <row r="66" spans="1:19" ht="13.5">
      <c r="A66" s="11">
        <v>9</v>
      </c>
      <c r="B66" s="12" t="s">
        <v>63</v>
      </c>
      <c r="C66" s="13">
        <v>14268</v>
      </c>
      <c r="D66" s="13">
        <v>13303</v>
      </c>
      <c r="E66" s="5">
        <f t="shared" si="51"/>
        <v>93.23661340061676</v>
      </c>
      <c r="F66" s="13">
        <v>1898</v>
      </c>
      <c r="G66" s="5">
        <v>0.14267458468014735</v>
      </c>
      <c r="H66" s="5">
        <f t="shared" si="52"/>
        <v>4.487709539201684</v>
      </c>
      <c r="I66" s="13">
        <v>5406</v>
      </c>
      <c r="J66" s="13">
        <v>1537</v>
      </c>
      <c r="K66" s="13">
        <v>5763</v>
      </c>
      <c r="L66" s="13">
        <v>446</v>
      </c>
      <c r="M66" s="13">
        <v>62</v>
      </c>
      <c r="N66" s="13">
        <v>29</v>
      </c>
      <c r="O66" s="13">
        <v>60</v>
      </c>
      <c r="P66" s="13">
        <v>597</v>
      </c>
      <c r="Q66" s="10">
        <v>349</v>
      </c>
      <c r="R66" s="10">
        <v>691</v>
      </c>
      <c r="S66" s="10">
        <v>455</v>
      </c>
    </row>
    <row r="67" spans="1:19" ht="13.5">
      <c r="A67" s="11">
        <v>10</v>
      </c>
      <c r="B67" s="12" t="s">
        <v>64</v>
      </c>
      <c r="C67" s="13">
        <v>19779</v>
      </c>
      <c r="D67" s="13">
        <v>18060</v>
      </c>
      <c r="E67" s="5">
        <f t="shared" si="51"/>
        <v>91.30896405278325</v>
      </c>
      <c r="F67" s="13">
        <v>2983</v>
      </c>
      <c r="G67" s="5">
        <v>0.165171650055371</v>
      </c>
      <c r="H67" s="5">
        <f t="shared" si="52"/>
        <v>5.287929125138428</v>
      </c>
      <c r="I67" s="13">
        <v>10124</v>
      </c>
      <c r="J67" s="13">
        <v>1254</v>
      </c>
      <c r="K67" s="13">
        <v>5634</v>
      </c>
      <c r="L67" s="13">
        <v>756</v>
      </c>
      <c r="M67" s="13">
        <v>132</v>
      </c>
      <c r="N67" s="13">
        <v>57</v>
      </c>
      <c r="O67" s="13">
        <v>10</v>
      </c>
      <c r="P67" s="13">
        <v>955</v>
      </c>
      <c r="Q67" s="10">
        <v>282</v>
      </c>
      <c r="R67" s="10">
        <v>921</v>
      </c>
      <c r="S67" s="10">
        <v>741</v>
      </c>
    </row>
    <row r="68" spans="1:19" ht="13.5">
      <c r="A68" s="11">
        <v>11</v>
      </c>
      <c r="B68" s="12" t="s">
        <v>65</v>
      </c>
      <c r="C68" s="13">
        <v>67021</v>
      </c>
      <c r="D68" s="13">
        <v>58154</v>
      </c>
      <c r="E68" s="5">
        <f t="shared" si="51"/>
        <v>86.76981841512362</v>
      </c>
      <c r="F68" s="13">
        <v>6334</v>
      </c>
      <c r="G68" s="5">
        <v>0.10891770127592255</v>
      </c>
      <c r="H68" s="5">
        <f t="shared" si="52"/>
        <v>3.755545620249682</v>
      </c>
      <c r="I68" s="13">
        <v>31276</v>
      </c>
      <c r="J68" s="13">
        <v>17919</v>
      </c>
      <c r="K68" s="13">
        <v>6439</v>
      </c>
      <c r="L68" s="13">
        <v>1712</v>
      </c>
      <c r="M68" s="13">
        <v>267</v>
      </c>
      <c r="N68" s="13">
        <v>112</v>
      </c>
      <c r="O68" s="13">
        <v>93</v>
      </c>
      <c r="P68" s="13">
        <v>2184</v>
      </c>
      <c r="Q68" s="10">
        <v>1531</v>
      </c>
      <c r="R68" s="10">
        <v>4762</v>
      </c>
      <c r="S68" s="10">
        <v>3358</v>
      </c>
    </row>
    <row r="69" spans="1:19" ht="13.5">
      <c r="A69" s="11">
        <v>12</v>
      </c>
      <c r="B69" s="12" t="s">
        <v>66</v>
      </c>
      <c r="C69" s="13">
        <v>47005</v>
      </c>
      <c r="D69" s="13">
        <v>42067</v>
      </c>
      <c r="E69" s="5">
        <f t="shared" si="51"/>
        <v>89.49473460270184</v>
      </c>
      <c r="F69" s="13">
        <v>5511</v>
      </c>
      <c r="G69" s="5">
        <v>0.13100530106734495</v>
      </c>
      <c r="H69" s="5">
        <f t="shared" si="52"/>
        <v>4.440535336487033</v>
      </c>
      <c r="I69" s="13">
        <v>19155</v>
      </c>
      <c r="J69" s="13">
        <v>16200</v>
      </c>
      <c r="K69" s="13">
        <v>4812</v>
      </c>
      <c r="L69" s="13">
        <v>1506</v>
      </c>
      <c r="M69" s="15">
        <v>228</v>
      </c>
      <c r="N69" s="13">
        <v>116</v>
      </c>
      <c r="O69" s="13">
        <v>18</v>
      </c>
      <c r="P69" s="13">
        <v>1868</v>
      </c>
      <c r="Q69" s="10">
        <v>2071</v>
      </c>
      <c r="R69" s="10">
        <v>3607</v>
      </c>
      <c r="S69" s="10">
        <v>2011</v>
      </c>
    </row>
    <row r="70" spans="1:19" ht="13.5">
      <c r="A70" s="11">
        <v>13</v>
      </c>
      <c r="B70" s="12" t="s">
        <v>67</v>
      </c>
      <c r="C70" s="13">
        <v>34766</v>
      </c>
      <c r="D70" s="13">
        <v>31633</v>
      </c>
      <c r="E70" s="5">
        <f t="shared" si="51"/>
        <v>90.98832192371857</v>
      </c>
      <c r="F70" s="13">
        <v>2719</v>
      </c>
      <c r="G70" s="5">
        <v>0.08595454114374229</v>
      </c>
      <c r="H70" s="5">
        <f t="shared" si="52"/>
        <v>2.845130085670028</v>
      </c>
      <c r="I70" s="13">
        <v>11848</v>
      </c>
      <c r="J70" s="13">
        <v>18885</v>
      </c>
      <c r="K70" s="13">
        <v>0</v>
      </c>
      <c r="L70" s="13">
        <v>747</v>
      </c>
      <c r="M70" s="13">
        <v>94</v>
      </c>
      <c r="N70" s="13">
        <v>59</v>
      </c>
      <c r="O70" s="13">
        <v>0</v>
      </c>
      <c r="P70" s="13">
        <v>900</v>
      </c>
      <c r="Q70" s="10">
        <v>1161</v>
      </c>
      <c r="R70" s="10">
        <v>2999</v>
      </c>
      <c r="S70" s="10">
        <v>2464</v>
      </c>
    </row>
    <row r="71" spans="1:19" ht="13.5">
      <c r="A71" s="11">
        <v>14</v>
      </c>
      <c r="B71" s="12" t="s">
        <v>189</v>
      </c>
      <c r="C71" s="13">
        <v>25998</v>
      </c>
      <c r="D71" s="13">
        <v>23562</v>
      </c>
      <c r="E71" s="5">
        <f t="shared" si="51"/>
        <v>90.63004846526655</v>
      </c>
      <c r="F71" s="13">
        <v>702</v>
      </c>
      <c r="G71" s="5">
        <v>0.029793735676088617</v>
      </c>
      <c r="H71" s="5">
        <f t="shared" si="52"/>
        <v>2.979373567608862</v>
      </c>
      <c r="I71" s="13">
        <v>14971</v>
      </c>
      <c r="J71" s="13">
        <v>7743</v>
      </c>
      <c r="K71" s="13">
        <v>146</v>
      </c>
      <c r="L71" s="13">
        <v>595</v>
      </c>
      <c r="M71" s="13">
        <v>64</v>
      </c>
      <c r="N71" s="13">
        <v>36</v>
      </c>
      <c r="O71" s="13">
        <v>7</v>
      </c>
      <c r="P71" s="13">
        <v>702</v>
      </c>
      <c r="Q71" s="10">
        <v>1197</v>
      </c>
      <c r="R71" s="10">
        <v>1978</v>
      </c>
      <c r="S71" s="10">
        <v>2668</v>
      </c>
    </row>
    <row r="72" spans="1:19" ht="13.5">
      <c r="A72" s="11">
        <v>15</v>
      </c>
      <c r="B72" s="12" t="s">
        <v>68</v>
      </c>
      <c r="C72" s="13">
        <v>17172</v>
      </c>
      <c r="D72" s="13">
        <v>16261</v>
      </c>
      <c r="E72" s="5">
        <f t="shared" si="51"/>
        <v>94.69485208478919</v>
      </c>
      <c r="F72" s="13">
        <v>2152</v>
      </c>
      <c r="G72" s="5">
        <v>0.13234118442900192</v>
      </c>
      <c r="H72" s="5">
        <f t="shared" si="52"/>
        <v>4.888998216591846</v>
      </c>
      <c r="I72" s="13"/>
      <c r="J72" s="13"/>
      <c r="K72" s="13"/>
      <c r="L72" s="13">
        <v>672</v>
      </c>
      <c r="M72" s="13">
        <v>83</v>
      </c>
      <c r="N72" s="13">
        <v>35</v>
      </c>
      <c r="O72" s="13">
        <v>5</v>
      </c>
      <c r="P72" s="13">
        <v>795</v>
      </c>
      <c r="Q72" s="10">
        <v>36</v>
      </c>
      <c r="R72" s="10">
        <v>476</v>
      </c>
      <c r="S72" s="10"/>
    </row>
    <row r="73" spans="1:19" ht="13.5">
      <c r="A73" s="11">
        <v>16</v>
      </c>
      <c r="B73" s="12" t="s">
        <v>69</v>
      </c>
      <c r="C73" s="13">
        <v>7091</v>
      </c>
      <c r="D73" s="13">
        <v>6924</v>
      </c>
      <c r="E73" s="5">
        <f t="shared" si="51"/>
        <v>97.64490198843605</v>
      </c>
      <c r="F73" s="13">
        <v>642</v>
      </c>
      <c r="G73" s="5">
        <v>0.0927209705372617</v>
      </c>
      <c r="H73" s="5">
        <f t="shared" si="52"/>
        <v>2.8885037550548818</v>
      </c>
      <c r="I73" s="13">
        <v>2713</v>
      </c>
      <c r="J73" s="13">
        <v>4011</v>
      </c>
      <c r="K73" s="13">
        <v>0</v>
      </c>
      <c r="L73" s="13">
        <v>173</v>
      </c>
      <c r="M73" s="13">
        <v>18</v>
      </c>
      <c r="N73" s="13">
        <v>9</v>
      </c>
      <c r="O73" s="13">
        <v>0</v>
      </c>
      <c r="P73" s="13">
        <v>200</v>
      </c>
      <c r="Q73" s="10">
        <v>196</v>
      </c>
      <c r="R73" s="10">
        <v>477</v>
      </c>
      <c r="S73" s="10">
        <v>267</v>
      </c>
    </row>
    <row r="74" spans="1:19" ht="13.5">
      <c r="A74" s="11">
        <v>17</v>
      </c>
      <c r="B74" s="16" t="s">
        <v>70</v>
      </c>
      <c r="C74" s="13">
        <v>6807</v>
      </c>
      <c r="D74" s="13">
        <v>6541</v>
      </c>
      <c r="E74" s="5">
        <f t="shared" si="51"/>
        <v>96.09225796973703</v>
      </c>
      <c r="F74" s="13">
        <v>622</v>
      </c>
      <c r="G74" s="5">
        <v>0.09509249350252255</v>
      </c>
      <c r="H74" s="5">
        <f t="shared" si="52"/>
        <v>3.164653722672374</v>
      </c>
      <c r="I74" s="13">
        <v>4396</v>
      </c>
      <c r="J74" s="13">
        <v>1929</v>
      </c>
      <c r="K74" s="13">
        <v>8</v>
      </c>
      <c r="L74" s="13">
        <v>175</v>
      </c>
      <c r="M74" s="13">
        <v>25</v>
      </c>
      <c r="N74" s="13">
        <v>7</v>
      </c>
      <c r="O74" s="13">
        <v>0</v>
      </c>
      <c r="P74" s="13">
        <v>207</v>
      </c>
      <c r="Q74" s="10">
        <v>74</v>
      </c>
      <c r="R74" s="10">
        <v>461</v>
      </c>
      <c r="S74" s="10">
        <v>287</v>
      </c>
    </row>
    <row r="75" spans="1:19" ht="13.5">
      <c r="A75" s="11">
        <v>18</v>
      </c>
      <c r="B75" s="12" t="s">
        <v>71</v>
      </c>
      <c r="C75" s="13">
        <v>8153</v>
      </c>
      <c r="D75" s="13">
        <v>7853</v>
      </c>
      <c r="E75" s="5">
        <f t="shared" si="51"/>
        <v>96.32037286888261</v>
      </c>
      <c r="F75" s="13">
        <v>671</v>
      </c>
      <c r="G75" s="5">
        <v>0.0854450528460461</v>
      </c>
      <c r="H75" s="5">
        <f t="shared" si="52"/>
        <v>3.336304596969311</v>
      </c>
      <c r="I75" s="13">
        <v>7112</v>
      </c>
      <c r="J75" s="13">
        <v>247</v>
      </c>
      <c r="K75" s="13">
        <v>232</v>
      </c>
      <c r="L75" s="13">
        <v>216</v>
      </c>
      <c r="M75" s="13">
        <v>21</v>
      </c>
      <c r="N75" s="13">
        <v>14</v>
      </c>
      <c r="O75" s="13">
        <v>11</v>
      </c>
      <c r="P75" s="13">
        <v>262</v>
      </c>
      <c r="Q75" s="10">
        <v>94</v>
      </c>
      <c r="R75" s="10">
        <v>430</v>
      </c>
      <c r="S75" s="10">
        <v>243</v>
      </c>
    </row>
    <row r="76" spans="1:19" ht="13.5">
      <c r="A76" s="11">
        <v>19</v>
      </c>
      <c r="B76" s="12" t="s">
        <v>72</v>
      </c>
      <c r="C76" s="13">
        <v>8534</v>
      </c>
      <c r="D76" s="13">
        <v>7517</v>
      </c>
      <c r="E76" s="5">
        <f t="shared" si="51"/>
        <v>88.08296226857277</v>
      </c>
      <c r="F76" s="13">
        <v>1116</v>
      </c>
      <c r="G76" s="5">
        <v>0.1484634827723826</v>
      </c>
      <c r="H76" s="5">
        <f t="shared" si="52"/>
        <v>4.735931887721166</v>
      </c>
      <c r="I76" s="13">
        <v>5893</v>
      </c>
      <c r="J76" s="13">
        <v>857</v>
      </c>
      <c r="K76" s="13">
        <v>409</v>
      </c>
      <c r="L76" s="13">
        <v>290</v>
      </c>
      <c r="M76" s="13">
        <v>39</v>
      </c>
      <c r="N76" s="13">
        <v>15</v>
      </c>
      <c r="O76" s="13">
        <v>12</v>
      </c>
      <c r="P76" s="13">
        <v>356</v>
      </c>
      <c r="Q76" s="10">
        <v>306</v>
      </c>
      <c r="R76" s="10">
        <v>417</v>
      </c>
      <c r="S76" s="10">
        <v>839</v>
      </c>
    </row>
    <row r="77" spans="1:19" ht="13.5">
      <c r="A77" s="11">
        <v>20</v>
      </c>
      <c r="B77" s="12" t="s">
        <v>73</v>
      </c>
      <c r="C77" s="13">
        <v>17405</v>
      </c>
      <c r="D77" s="13">
        <v>15911</v>
      </c>
      <c r="E77" s="5">
        <f t="shared" si="51"/>
        <v>91.4162596954898</v>
      </c>
      <c r="F77" s="13">
        <v>2217</v>
      </c>
      <c r="G77" s="5">
        <v>0.13933756520646093</v>
      </c>
      <c r="H77" s="5">
        <f t="shared" si="52"/>
        <v>4.650870466972535</v>
      </c>
      <c r="I77" s="13">
        <v>12176</v>
      </c>
      <c r="J77" s="13">
        <v>2923</v>
      </c>
      <c r="K77" s="13"/>
      <c r="L77" s="13">
        <v>622</v>
      </c>
      <c r="M77" s="13">
        <v>66</v>
      </c>
      <c r="N77" s="13">
        <v>52</v>
      </c>
      <c r="O77" s="13"/>
      <c r="P77" s="13">
        <v>740</v>
      </c>
      <c r="Q77" s="10">
        <v>282</v>
      </c>
      <c r="R77" s="10">
        <v>937</v>
      </c>
      <c r="S77" s="10">
        <v>349</v>
      </c>
    </row>
    <row r="78" spans="1:19" ht="13.5">
      <c r="A78" s="11">
        <v>21</v>
      </c>
      <c r="B78" s="12" t="s">
        <v>74</v>
      </c>
      <c r="C78" s="13">
        <v>16720</v>
      </c>
      <c r="D78" s="13">
        <v>15701</v>
      </c>
      <c r="E78" s="5">
        <f t="shared" si="51"/>
        <v>93.9055023923445</v>
      </c>
      <c r="F78" s="13">
        <v>1558</v>
      </c>
      <c r="G78" s="5">
        <v>0.09922934844914337</v>
      </c>
      <c r="H78" s="5">
        <f t="shared" si="52"/>
        <v>3.3437360677663843</v>
      </c>
      <c r="I78" s="13">
        <v>10107</v>
      </c>
      <c r="J78" s="13">
        <v>5068</v>
      </c>
      <c r="K78" s="13"/>
      <c r="L78" s="13">
        <v>424</v>
      </c>
      <c r="M78" s="13">
        <v>64</v>
      </c>
      <c r="N78" s="13">
        <v>37</v>
      </c>
      <c r="O78" s="13"/>
      <c r="P78" s="13">
        <v>525</v>
      </c>
      <c r="Q78" s="10">
        <v>499</v>
      </c>
      <c r="R78" s="10">
        <v>1072</v>
      </c>
      <c r="S78" s="10">
        <v>655</v>
      </c>
    </row>
    <row r="79" spans="1:19" ht="13.5">
      <c r="A79" s="11">
        <v>22</v>
      </c>
      <c r="B79" s="12" t="s">
        <v>75</v>
      </c>
      <c r="C79" s="13">
        <v>25856</v>
      </c>
      <c r="D79" s="13">
        <v>24106</v>
      </c>
      <c r="E79" s="5">
        <f t="shared" si="51"/>
        <v>93.23174504950495</v>
      </c>
      <c r="F79" s="13">
        <v>1937</v>
      </c>
      <c r="G79" s="5">
        <v>0.08035343897784784</v>
      </c>
      <c r="H79" s="5">
        <f t="shared" si="52"/>
        <v>2.7213141956359412</v>
      </c>
      <c r="I79" s="13">
        <v>17563</v>
      </c>
      <c r="J79" s="13">
        <v>5737</v>
      </c>
      <c r="K79" s="13">
        <v>60</v>
      </c>
      <c r="L79" s="13">
        <v>553</v>
      </c>
      <c r="M79" s="13">
        <v>71</v>
      </c>
      <c r="N79" s="13">
        <v>29</v>
      </c>
      <c r="O79" s="13">
        <v>3</v>
      </c>
      <c r="P79" s="13">
        <v>656</v>
      </c>
      <c r="Q79" s="10">
        <v>186</v>
      </c>
      <c r="R79" s="10">
        <v>1857</v>
      </c>
      <c r="S79" s="10">
        <v>2210</v>
      </c>
    </row>
    <row r="80" spans="1:19" ht="13.5">
      <c r="A80" s="11">
        <v>23</v>
      </c>
      <c r="B80" s="12" t="s">
        <v>76</v>
      </c>
      <c r="C80" s="13">
        <v>54448</v>
      </c>
      <c r="D80" s="13">
        <v>51871</v>
      </c>
      <c r="E80" s="5">
        <f t="shared" si="51"/>
        <v>95.26704378489568</v>
      </c>
      <c r="F80" s="13">
        <v>4997</v>
      </c>
      <c r="G80" s="5">
        <v>0.09633513909506275</v>
      </c>
      <c r="H80" s="5">
        <f t="shared" si="52"/>
        <v>3.1443388405852977</v>
      </c>
      <c r="I80" s="13">
        <v>15048</v>
      </c>
      <c r="J80" s="13">
        <v>35192</v>
      </c>
      <c r="K80" s="13">
        <v>0</v>
      </c>
      <c r="L80" s="13">
        <v>1351</v>
      </c>
      <c r="M80" s="13">
        <v>197</v>
      </c>
      <c r="N80" s="13">
        <v>83</v>
      </c>
      <c r="O80" s="13">
        <v>0</v>
      </c>
      <c r="P80" s="13">
        <v>1631</v>
      </c>
      <c r="Q80" s="10">
        <v>3624</v>
      </c>
      <c r="R80" s="10">
        <v>6119</v>
      </c>
      <c r="S80" s="10">
        <v>2777</v>
      </c>
    </row>
    <row r="81" spans="1:19" ht="13.5">
      <c r="A81" s="11">
        <v>24</v>
      </c>
      <c r="B81" s="12" t="s">
        <v>190</v>
      </c>
      <c r="C81" s="13">
        <v>17963</v>
      </c>
      <c r="D81" s="13">
        <v>16735</v>
      </c>
      <c r="E81" s="5">
        <f t="shared" si="51"/>
        <v>93.16372543561766</v>
      </c>
      <c r="F81" s="13">
        <v>1518</v>
      </c>
      <c r="G81" s="5">
        <v>0.09070809680310726</v>
      </c>
      <c r="H81" s="5">
        <f t="shared" si="52"/>
        <v>2.8025097101882284</v>
      </c>
      <c r="I81" s="13">
        <v>13743</v>
      </c>
      <c r="J81" s="13">
        <v>2185</v>
      </c>
      <c r="K81" s="13">
        <v>226</v>
      </c>
      <c r="L81" s="13">
        <v>354</v>
      </c>
      <c r="M81" s="13">
        <v>61</v>
      </c>
      <c r="N81" s="13">
        <v>42</v>
      </c>
      <c r="O81" s="13">
        <v>12</v>
      </c>
      <c r="P81" s="13">
        <v>469</v>
      </c>
      <c r="Q81" s="10">
        <v>645</v>
      </c>
      <c r="R81" s="10">
        <v>1280</v>
      </c>
      <c r="S81" s="10">
        <v>506</v>
      </c>
    </row>
    <row r="82" spans="1:19" ht="13.5">
      <c r="A82" s="11">
        <v>25</v>
      </c>
      <c r="B82" s="12" t="s">
        <v>77</v>
      </c>
      <c r="C82" s="13">
        <v>14388</v>
      </c>
      <c r="D82" s="13">
        <v>13526</v>
      </c>
      <c r="E82" s="5">
        <f t="shared" si="51"/>
        <v>94.00889630247428</v>
      </c>
      <c r="F82" s="13">
        <v>1237</v>
      </c>
      <c r="G82" s="5">
        <v>0.09145349696880083</v>
      </c>
      <c r="H82" s="5">
        <f t="shared" si="52"/>
        <v>3.001626497116664</v>
      </c>
      <c r="I82" s="13">
        <v>10050</v>
      </c>
      <c r="J82" s="13">
        <v>1689</v>
      </c>
      <c r="K82" s="13">
        <v>1381</v>
      </c>
      <c r="L82" s="13">
        <v>342</v>
      </c>
      <c r="M82" s="13">
        <v>54</v>
      </c>
      <c r="N82" s="13">
        <v>10</v>
      </c>
      <c r="O82" s="13">
        <v>0</v>
      </c>
      <c r="P82" s="13">
        <v>406</v>
      </c>
      <c r="Q82" s="10">
        <v>46</v>
      </c>
      <c r="R82" s="10">
        <v>1175</v>
      </c>
      <c r="S82" s="10">
        <v>0</v>
      </c>
    </row>
    <row r="83" spans="1:19" ht="13.5">
      <c r="A83" s="11">
        <v>26</v>
      </c>
      <c r="B83" s="12" t="s">
        <v>78</v>
      </c>
      <c r="C83" s="13">
        <v>11185</v>
      </c>
      <c r="D83" s="13">
        <v>10440</v>
      </c>
      <c r="E83" s="5">
        <f t="shared" si="51"/>
        <v>93.33929369691552</v>
      </c>
      <c r="F83" s="13">
        <v>1226</v>
      </c>
      <c r="G83" s="5">
        <v>0.11743295019157088</v>
      </c>
      <c r="H83" s="5">
        <f t="shared" si="52"/>
        <v>3.8793103448275863</v>
      </c>
      <c r="I83" s="13">
        <v>6336</v>
      </c>
      <c r="J83" s="13">
        <v>3699</v>
      </c>
      <c r="K83" s="13">
        <v>0</v>
      </c>
      <c r="L83" s="13">
        <v>313</v>
      </c>
      <c r="M83" s="13">
        <v>49</v>
      </c>
      <c r="N83" s="13">
        <v>23</v>
      </c>
      <c r="O83" s="13">
        <v>20</v>
      </c>
      <c r="P83" s="13">
        <v>405</v>
      </c>
      <c r="Q83" s="10">
        <v>384</v>
      </c>
      <c r="R83" s="10">
        <v>1019</v>
      </c>
      <c r="S83" s="10">
        <v>414</v>
      </c>
    </row>
    <row r="84" spans="1:19" ht="13.5">
      <c r="A84" s="11">
        <v>27</v>
      </c>
      <c r="B84" s="12" t="s">
        <v>79</v>
      </c>
      <c r="C84" s="13">
        <v>50871</v>
      </c>
      <c r="D84" s="13">
        <v>46556</v>
      </c>
      <c r="E84" s="5">
        <f t="shared" si="51"/>
        <v>91.51776061017082</v>
      </c>
      <c r="F84" s="13">
        <v>4317</v>
      </c>
      <c r="G84" s="5">
        <v>0.09272703840536128</v>
      </c>
      <c r="H84" s="5">
        <f t="shared" si="52"/>
        <v>3.015723000257754</v>
      </c>
      <c r="I84" s="13">
        <v>20507</v>
      </c>
      <c r="J84" s="13">
        <v>24645</v>
      </c>
      <c r="K84" s="13">
        <v>0</v>
      </c>
      <c r="L84" s="13">
        <v>1147</v>
      </c>
      <c r="M84" s="13">
        <v>176</v>
      </c>
      <c r="N84" s="13">
        <v>79</v>
      </c>
      <c r="O84" s="13">
        <v>2</v>
      </c>
      <c r="P84" s="13">
        <v>1404</v>
      </c>
      <c r="Q84" s="10">
        <v>4389</v>
      </c>
      <c r="R84" s="10">
        <v>4549</v>
      </c>
      <c r="S84" s="10">
        <v>2029</v>
      </c>
    </row>
    <row r="85" spans="1:19" ht="13.5">
      <c r="A85" s="11">
        <v>28</v>
      </c>
      <c r="B85" s="12" t="s">
        <v>80</v>
      </c>
      <c r="C85" s="13">
        <v>26352</v>
      </c>
      <c r="D85" s="13">
        <v>24440</v>
      </c>
      <c r="E85" s="5">
        <f t="shared" si="51"/>
        <v>92.74438372799028</v>
      </c>
      <c r="F85" s="13">
        <v>2099</v>
      </c>
      <c r="G85" s="5">
        <v>0.08588379705400982</v>
      </c>
      <c r="H85" s="5">
        <f t="shared" si="52"/>
        <v>2.8682487725040917</v>
      </c>
      <c r="I85" s="13">
        <v>20273</v>
      </c>
      <c r="J85" s="13">
        <v>3607</v>
      </c>
      <c r="K85" s="13">
        <v>0</v>
      </c>
      <c r="L85" s="13">
        <v>554</v>
      </c>
      <c r="M85" s="13">
        <v>71</v>
      </c>
      <c r="N85" s="13">
        <v>76</v>
      </c>
      <c r="O85" s="13">
        <v>0</v>
      </c>
      <c r="P85" s="13">
        <v>701</v>
      </c>
      <c r="Q85" s="10">
        <v>710</v>
      </c>
      <c r="R85" s="10">
        <v>1654</v>
      </c>
      <c r="S85" s="10">
        <v>628</v>
      </c>
    </row>
    <row r="86" spans="1:19" ht="13.5">
      <c r="A86" s="11">
        <v>29</v>
      </c>
      <c r="B86" s="12" t="s">
        <v>81</v>
      </c>
      <c r="C86" s="13">
        <v>13370</v>
      </c>
      <c r="D86" s="13">
        <v>11498</v>
      </c>
      <c r="E86" s="5">
        <f t="shared" si="51"/>
        <v>85.99850411368736</v>
      </c>
      <c r="F86" s="13">
        <v>796</v>
      </c>
      <c r="G86" s="5">
        <v>0.06922943120542703</v>
      </c>
      <c r="H86" s="5">
        <f t="shared" si="52"/>
        <v>2.574360758392764</v>
      </c>
      <c r="I86" s="13">
        <v>4399</v>
      </c>
      <c r="J86" s="13">
        <v>5893</v>
      </c>
      <c r="K86" s="13">
        <v>910</v>
      </c>
      <c r="L86" s="13">
        <v>250</v>
      </c>
      <c r="M86" s="13">
        <v>27</v>
      </c>
      <c r="N86" s="13">
        <v>16</v>
      </c>
      <c r="O86" s="13">
        <v>3</v>
      </c>
      <c r="P86" s="13">
        <v>296</v>
      </c>
      <c r="Q86" s="10">
        <v>268</v>
      </c>
      <c r="R86" s="10">
        <v>755</v>
      </c>
      <c r="S86" s="10">
        <v>291</v>
      </c>
    </row>
    <row r="87" spans="1:19" ht="13.5">
      <c r="A87" s="11">
        <v>30</v>
      </c>
      <c r="B87" s="16" t="s">
        <v>37</v>
      </c>
      <c r="C87" s="13">
        <v>6097</v>
      </c>
      <c r="D87" s="13">
        <v>5776</v>
      </c>
      <c r="E87" s="5">
        <f t="shared" si="51"/>
        <v>94.73511563063802</v>
      </c>
      <c r="F87" s="13">
        <v>588</v>
      </c>
      <c r="G87" s="5">
        <v>0.1018005540166205</v>
      </c>
      <c r="H87" s="5">
        <f t="shared" si="52"/>
        <v>3.3067867036011083</v>
      </c>
      <c r="I87" s="13">
        <v>4719</v>
      </c>
      <c r="J87" s="13">
        <v>685</v>
      </c>
      <c r="K87" s="13">
        <v>5404</v>
      </c>
      <c r="L87" s="13">
        <v>158</v>
      </c>
      <c r="M87" s="13">
        <v>19</v>
      </c>
      <c r="N87" s="13">
        <v>14</v>
      </c>
      <c r="O87" s="13">
        <v>0</v>
      </c>
      <c r="P87" s="13">
        <v>191</v>
      </c>
      <c r="Q87" s="10">
        <v>189</v>
      </c>
      <c r="R87" s="10">
        <v>290</v>
      </c>
      <c r="S87" s="10">
        <v>40</v>
      </c>
    </row>
    <row r="88" spans="1:19" ht="13.5">
      <c r="A88" s="11">
        <v>31</v>
      </c>
      <c r="B88" s="12" t="s">
        <v>82</v>
      </c>
      <c r="C88" s="13">
        <v>5545</v>
      </c>
      <c r="D88" s="13">
        <v>5300</v>
      </c>
      <c r="E88" s="5">
        <f t="shared" si="51"/>
        <v>95.58160504959423</v>
      </c>
      <c r="F88" s="13">
        <v>429</v>
      </c>
      <c r="G88" s="5">
        <v>0.0809433962264151</v>
      </c>
      <c r="H88" s="5">
        <f t="shared" si="52"/>
        <v>2.5849056603773586</v>
      </c>
      <c r="I88" s="13">
        <v>2876</v>
      </c>
      <c r="J88" s="13">
        <v>2263</v>
      </c>
      <c r="K88" s="13">
        <v>22</v>
      </c>
      <c r="L88" s="13">
        <v>115</v>
      </c>
      <c r="M88" s="13">
        <v>15</v>
      </c>
      <c r="N88" s="13">
        <v>7</v>
      </c>
      <c r="O88" s="13"/>
      <c r="P88" s="13">
        <v>137</v>
      </c>
      <c r="Q88" s="10">
        <v>274</v>
      </c>
      <c r="R88" s="10">
        <v>463</v>
      </c>
      <c r="S88" s="10">
        <v>927</v>
      </c>
    </row>
    <row r="89" spans="1:19" ht="13.5">
      <c r="A89" s="11">
        <v>32</v>
      </c>
      <c r="B89" s="12" t="s">
        <v>83</v>
      </c>
      <c r="C89" s="13">
        <v>6599</v>
      </c>
      <c r="D89" s="13">
        <v>6053</v>
      </c>
      <c r="E89" s="5">
        <f t="shared" si="51"/>
        <v>91.7260190938021</v>
      </c>
      <c r="F89" s="13">
        <v>663</v>
      </c>
      <c r="G89" s="5">
        <v>0.10953246324136792</v>
      </c>
      <c r="H89" s="5">
        <f t="shared" si="52"/>
        <v>3.9980175119775323</v>
      </c>
      <c r="I89" s="13">
        <v>3246</v>
      </c>
      <c r="J89" s="13">
        <v>2481</v>
      </c>
      <c r="K89" s="13">
        <v>90</v>
      </c>
      <c r="L89" s="13">
        <v>183</v>
      </c>
      <c r="M89" s="13">
        <v>17</v>
      </c>
      <c r="N89" s="13">
        <v>21</v>
      </c>
      <c r="O89" s="13">
        <v>21</v>
      </c>
      <c r="P89" s="13">
        <v>242</v>
      </c>
      <c r="Q89" s="10">
        <v>60</v>
      </c>
      <c r="R89" s="10">
        <v>445</v>
      </c>
      <c r="S89" s="10">
        <v>274</v>
      </c>
    </row>
    <row r="90" spans="1:19" ht="13.5">
      <c r="A90" s="11">
        <v>33</v>
      </c>
      <c r="B90" s="12" t="s">
        <v>84</v>
      </c>
      <c r="C90" s="13">
        <v>7270</v>
      </c>
      <c r="D90" s="13">
        <v>6405</v>
      </c>
      <c r="E90" s="5">
        <f t="shared" si="51"/>
        <v>88.10178817056396</v>
      </c>
      <c r="F90" s="13">
        <v>662</v>
      </c>
      <c r="G90" s="5">
        <v>0.1033567525370804</v>
      </c>
      <c r="H90" s="5">
        <f t="shared" si="52"/>
        <v>3.950039032006245</v>
      </c>
      <c r="I90" s="13">
        <v>4677</v>
      </c>
      <c r="J90" s="13">
        <v>1470</v>
      </c>
      <c r="K90" s="13">
        <v>5</v>
      </c>
      <c r="L90" s="13">
        <v>210</v>
      </c>
      <c r="M90" s="13">
        <v>26</v>
      </c>
      <c r="N90" s="13">
        <v>12</v>
      </c>
      <c r="O90" s="13">
        <v>5</v>
      </c>
      <c r="P90" s="13">
        <v>253</v>
      </c>
      <c r="Q90" s="10">
        <v>89</v>
      </c>
      <c r="R90" s="10">
        <v>270</v>
      </c>
      <c r="S90" s="10">
        <v>97</v>
      </c>
    </row>
    <row r="91" spans="1:19" ht="13.5">
      <c r="A91" s="11">
        <v>34</v>
      </c>
      <c r="B91" s="12" t="s">
        <v>85</v>
      </c>
      <c r="C91" s="13">
        <v>9889</v>
      </c>
      <c r="D91" s="13">
        <v>8764</v>
      </c>
      <c r="E91" s="5">
        <f t="shared" si="51"/>
        <v>88.62372332895137</v>
      </c>
      <c r="F91" s="13">
        <v>777</v>
      </c>
      <c r="G91" s="5">
        <v>0.08865814696485623</v>
      </c>
      <c r="H91" s="5">
        <f t="shared" si="52"/>
        <v>3.0123231401186676</v>
      </c>
      <c r="I91" s="13">
        <v>6763</v>
      </c>
      <c r="J91" s="13">
        <v>1737</v>
      </c>
      <c r="K91" s="13">
        <v>0</v>
      </c>
      <c r="L91" s="13">
        <v>222</v>
      </c>
      <c r="M91" s="13">
        <v>26</v>
      </c>
      <c r="N91" s="13">
        <v>16</v>
      </c>
      <c r="O91" s="13">
        <v>0</v>
      </c>
      <c r="P91" s="13">
        <v>264</v>
      </c>
      <c r="Q91" s="10">
        <v>154</v>
      </c>
      <c r="R91" s="10">
        <v>530</v>
      </c>
      <c r="S91" s="10">
        <v>257</v>
      </c>
    </row>
    <row r="92" spans="1:19" ht="13.5">
      <c r="A92" s="11">
        <v>35</v>
      </c>
      <c r="B92" s="12" t="s">
        <v>86</v>
      </c>
      <c r="C92" s="13">
        <v>11051</v>
      </c>
      <c r="D92" s="13">
        <v>10126</v>
      </c>
      <c r="E92" s="5">
        <f t="shared" si="51"/>
        <v>91.62971676771333</v>
      </c>
      <c r="F92" s="13">
        <v>1092</v>
      </c>
      <c r="G92" s="5">
        <v>0.10784120086904997</v>
      </c>
      <c r="H92" s="5">
        <f t="shared" si="52"/>
        <v>3.7823424846928697</v>
      </c>
      <c r="I92" s="13">
        <v>8878</v>
      </c>
      <c r="J92" s="13">
        <v>864</v>
      </c>
      <c r="K92" s="13">
        <v>1</v>
      </c>
      <c r="L92" s="13">
        <v>344</v>
      </c>
      <c r="M92" s="13">
        <v>29</v>
      </c>
      <c r="N92" s="13">
        <v>9</v>
      </c>
      <c r="O92" s="13">
        <v>1</v>
      </c>
      <c r="P92" s="13">
        <v>383</v>
      </c>
      <c r="Q92" s="10">
        <v>136</v>
      </c>
      <c r="R92" s="10">
        <v>636</v>
      </c>
      <c r="S92" s="10">
        <v>117</v>
      </c>
    </row>
    <row r="93" spans="1:19" ht="13.5">
      <c r="A93" s="11">
        <v>36</v>
      </c>
      <c r="B93" s="12" t="s">
        <v>87</v>
      </c>
      <c r="C93" s="13">
        <v>7152</v>
      </c>
      <c r="D93" s="13">
        <v>6557</v>
      </c>
      <c r="E93" s="5">
        <f t="shared" si="51"/>
        <v>91.68064876957494</v>
      </c>
      <c r="F93" s="13">
        <v>613</v>
      </c>
      <c r="G93" s="5">
        <v>0.09348787555284428</v>
      </c>
      <c r="H93" s="5">
        <f t="shared" si="52"/>
        <v>2.8366631081287172</v>
      </c>
      <c r="I93" s="13">
        <v>2534</v>
      </c>
      <c r="J93" s="13">
        <v>3783</v>
      </c>
      <c r="K93" s="13">
        <v>54</v>
      </c>
      <c r="L93" s="13">
        <v>160</v>
      </c>
      <c r="M93" s="13">
        <v>20</v>
      </c>
      <c r="N93" s="13">
        <v>5</v>
      </c>
      <c r="O93" s="13">
        <v>1</v>
      </c>
      <c r="P93" s="13">
        <v>186</v>
      </c>
      <c r="Q93" s="10">
        <v>607</v>
      </c>
      <c r="R93" s="10">
        <v>1212</v>
      </c>
      <c r="S93" s="10">
        <v>95</v>
      </c>
    </row>
    <row r="94" spans="1:19" ht="13.5">
      <c r="A94" s="11">
        <v>37</v>
      </c>
      <c r="B94" s="12" t="s">
        <v>88</v>
      </c>
      <c r="C94" s="13">
        <v>6087</v>
      </c>
      <c r="D94" s="13">
        <v>5578</v>
      </c>
      <c r="E94" s="5">
        <f t="shared" si="51"/>
        <v>91.63791687202234</v>
      </c>
      <c r="F94" s="13">
        <v>432</v>
      </c>
      <c r="G94" s="5">
        <v>0.07744711366081032</v>
      </c>
      <c r="H94" s="5">
        <f t="shared" si="52"/>
        <v>3.155252778773754</v>
      </c>
      <c r="I94" s="13">
        <v>3933</v>
      </c>
      <c r="J94" s="13">
        <v>849</v>
      </c>
      <c r="K94" s="13">
        <v>620</v>
      </c>
      <c r="L94" s="13">
        <v>145</v>
      </c>
      <c r="M94" s="13">
        <v>13</v>
      </c>
      <c r="N94" s="13">
        <v>5</v>
      </c>
      <c r="O94" s="13">
        <v>13</v>
      </c>
      <c r="P94" s="13">
        <v>176</v>
      </c>
      <c r="Q94" s="10">
        <v>90</v>
      </c>
      <c r="R94" s="10">
        <v>311</v>
      </c>
      <c r="S94" s="10">
        <v>193</v>
      </c>
    </row>
    <row r="95" spans="1:19" ht="13.5">
      <c r="A95" s="11">
        <v>38</v>
      </c>
      <c r="B95" s="12" t="s">
        <v>89</v>
      </c>
      <c r="C95" s="13">
        <v>8453</v>
      </c>
      <c r="D95" s="13">
        <v>7460</v>
      </c>
      <c r="E95" s="5">
        <f t="shared" si="51"/>
        <v>88.25269135218265</v>
      </c>
      <c r="F95" s="13">
        <v>422</v>
      </c>
      <c r="G95" s="5">
        <v>0.05656836461126005</v>
      </c>
      <c r="H95" s="5">
        <f t="shared" si="52"/>
        <v>3.190348525469169</v>
      </c>
      <c r="I95" s="13">
        <v>5502</v>
      </c>
      <c r="J95" s="13">
        <v>1400</v>
      </c>
      <c r="K95" s="13">
        <v>320</v>
      </c>
      <c r="L95" s="13">
        <v>187</v>
      </c>
      <c r="M95" s="13">
        <v>35</v>
      </c>
      <c r="N95" s="13">
        <v>15</v>
      </c>
      <c r="O95" s="13">
        <v>1</v>
      </c>
      <c r="P95" s="13">
        <v>238</v>
      </c>
      <c r="Q95" s="10">
        <v>104</v>
      </c>
      <c r="R95" s="10">
        <v>407</v>
      </c>
      <c r="S95" s="10">
        <v>148</v>
      </c>
    </row>
    <row r="96" spans="1:19" ht="13.5">
      <c r="A96" s="11">
        <v>39</v>
      </c>
      <c r="B96" s="16" t="s">
        <v>90</v>
      </c>
      <c r="C96" s="13">
        <v>3594</v>
      </c>
      <c r="D96" s="13">
        <v>3174</v>
      </c>
      <c r="E96" s="5">
        <f t="shared" si="51"/>
        <v>88.31385642737897</v>
      </c>
      <c r="F96" s="13">
        <v>435</v>
      </c>
      <c r="G96" s="5">
        <v>0.13705103969754254</v>
      </c>
      <c r="H96" s="5">
        <f t="shared" si="52"/>
        <v>4.158790170132325</v>
      </c>
      <c r="I96" s="13">
        <v>2744</v>
      </c>
      <c r="J96" s="13">
        <v>254</v>
      </c>
      <c r="K96" s="13">
        <v>41</v>
      </c>
      <c r="L96" s="13">
        <v>109</v>
      </c>
      <c r="M96" s="13">
        <v>19</v>
      </c>
      <c r="N96" s="13">
        <v>4</v>
      </c>
      <c r="O96" s="13">
        <v>0</v>
      </c>
      <c r="P96" s="13">
        <v>132</v>
      </c>
      <c r="Q96" s="10">
        <v>86</v>
      </c>
      <c r="R96" s="10">
        <v>200</v>
      </c>
      <c r="S96" s="10">
        <v>58</v>
      </c>
    </row>
    <row r="97" spans="1:19" ht="13.5">
      <c r="A97" s="11">
        <v>40</v>
      </c>
      <c r="B97" s="12" t="s">
        <v>91</v>
      </c>
      <c r="C97" s="13">
        <v>23883</v>
      </c>
      <c r="D97" s="13">
        <v>20434</v>
      </c>
      <c r="E97" s="5">
        <f t="shared" si="51"/>
        <v>85.55876564920655</v>
      </c>
      <c r="F97" s="13">
        <v>3359</v>
      </c>
      <c r="G97" s="5">
        <v>0.16438289125966526</v>
      </c>
      <c r="H97" s="5">
        <f t="shared" si="52"/>
        <v>5.084662816873838</v>
      </c>
      <c r="I97" s="13">
        <v>14901</v>
      </c>
      <c r="J97" s="13">
        <v>1692</v>
      </c>
      <c r="K97" s="13"/>
      <c r="L97" s="13">
        <v>762</v>
      </c>
      <c r="M97" s="13">
        <v>153</v>
      </c>
      <c r="N97" s="13">
        <v>124</v>
      </c>
      <c r="O97" s="13"/>
      <c r="P97" s="13">
        <v>1039</v>
      </c>
      <c r="Q97" s="10">
        <v>627</v>
      </c>
      <c r="R97" s="10">
        <v>1363</v>
      </c>
      <c r="S97" s="10">
        <v>574</v>
      </c>
    </row>
    <row r="98" spans="1:19" ht="13.5">
      <c r="A98" s="11">
        <v>41</v>
      </c>
      <c r="B98" s="12" t="s">
        <v>92</v>
      </c>
      <c r="C98" s="13">
        <v>8657</v>
      </c>
      <c r="D98" s="13">
        <v>8142</v>
      </c>
      <c r="E98" s="5">
        <f t="shared" si="51"/>
        <v>94.05105694813446</v>
      </c>
      <c r="F98" s="13">
        <v>1235</v>
      </c>
      <c r="G98" s="5">
        <v>0.15168263325964138</v>
      </c>
      <c r="H98" s="5">
        <f t="shared" si="52"/>
        <v>4.875951854581184</v>
      </c>
      <c r="I98" s="13">
        <v>5787</v>
      </c>
      <c r="J98" s="13">
        <v>1327</v>
      </c>
      <c r="K98" s="13">
        <v>631</v>
      </c>
      <c r="L98" s="13">
        <v>336</v>
      </c>
      <c r="M98" s="13">
        <v>43</v>
      </c>
      <c r="N98" s="13">
        <v>18</v>
      </c>
      <c r="O98" s="13">
        <v>0</v>
      </c>
      <c r="P98" s="13">
        <v>397</v>
      </c>
      <c r="Q98" s="10">
        <v>239</v>
      </c>
      <c r="R98" s="10">
        <v>585</v>
      </c>
      <c r="S98" s="10">
        <v>143</v>
      </c>
    </row>
    <row r="99" spans="1:19" ht="13.5">
      <c r="A99" s="11">
        <v>42</v>
      </c>
      <c r="B99" s="12" t="s">
        <v>93</v>
      </c>
      <c r="C99" s="13">
        <v>8195</v>
      </c>
      <c r="D99" s="13">
        <v>7657</v>
      </c>
      <c r="E99" s="5">
        <f t="shared" si="51"/>
        <v>93.43502135448443</v>
      </c>
      <c r="F99" s="13">
        <v>1658</v>
      </c>
      <c r="G99" s="5">
        <v>0.21653389055765965</v>
      </c>
      <c r="H99" s="5">
        <f t="shared" si="52"/>
        <v>7.561708240825389</v>
      </c>
      <c r="I99" s="13">
        <v>5082</v>
      </c>
      <c r="J99" s="13">
        <v>1996</v>
      </c>
      <c r="K99" s="13"/>
      <c r="L99" s="13">
        <v>472</v>
      </c>
      <c r="M99" s="13">
        <v>79</v>
      </c>
      <c r="N99" s="13">
        <v>28</v>
      </c>
      <c r="O99" s="13"/>
      <c r="P99" s="13">
        <v>579</v>
      </c>
      <c r="Q99" s="10">
        <v>194</v>
      </c>
      <c r="R99" s="10">
        <v>381</v>
      </c>
      <c r="S99" s="10">
        <v>295</v>
      </c>
    </row>
    <row r="100" spans="1:19" ht="13.5">
      <c r="A100" s="11">
        <v>43</v>
      </c>
      <c r="B100" s="12" t="s">
        <v>94</v>
      </c>
      <c r="C100" s="13">
        <v>10230</v>
      </c>
      <c r="D100" s="13">
        <v>9694</v>
      </c>
      <c r="E100" s="5">
        <f t="shared" si="51"/>
        <v>94.76050830889541</v>
      </c>
      <c r="F100" s="13">
        <v>1551</v>
      </c>
      <c r="G100" s="5">
        <v>0.15999587373633176</v>
      </c>
      <c r="H100" s="5">
        <f t="shared" si="52"/>
        <v>5.395089746234785</v>
      </c>
      <c r="I100" s="13">
        <v>6577</v>
      </c>
      <c r="J100" s="13">
        <v>977</v>
      </c>
      <c r="K100" s="13">
        <v>1558</v>
      </c>
      <c r="L100" s="13">
        <v>421</v>
      </c>
      <c r="M100" s="13">
        <v>51</v>
      </c>
      <c r="N100" s="13">
        <v>29</v>
      </c>
      <c r="O100" s="13">
        <v>22</v>
      </c>
      <c r="P100" s="13">
        <v>523</v>
      </c>
      <c r="Q100" s="10">
        <v>248</v>
      </c>
      <c r="R100" s="10">
        <v>633</v>
      </c>
      <c r="S100" s="10">
        <v>179</v>
      </c>
    </row>
    <row r="101" spans="1:19" ht="13.5">
      <c r="A101" s="11">
        <v>44</v>
      </c>
      <c r="B101" s="12" t="s">
        <v>95</v>
      </c>
      <c r="C101" s="13">
        <v>6315</v>
      </c>
      <c r="D101" s="13">
        <v>5378</v>
      </c>
      <c r="E101" s="5">
        <f t="shared" si="51"/>
        <v>85.16231195566112</v>
      </c>
      <c r="F101" s="13">
        <v>1006</v>
      </c>
      <c r="G101" s="5">
        <v>0.18705838601710673</v>
      </c>
      <c r="H101" s="5">
        <f t="shared" si="52"/>
        <v>5.485310524358498</v>
      </c>
      <c r="I101" s="13">
        <v>4129</v>
      </c>
      <c r="J101" s="13">
        <v>954</v>
      </c>
      <c r="K101" s="13">
        <v>0</v>
      </c>
      <c r="L101" s="13">
        <v>236</v>
      </c>
      <c r="M101" s="13">
        <v>45</v>
      </c>
      <c r="N101" s="13">
        <v>14</v>
      </c>
      <c r="O101" s="13">
        <v>0</v>
      </c>
      <c r="P101" s="13">
        <v>295</v>
      </c>
      <c r="Q101" s="10">
        <v>115</v>
      </c>
      <c r="R101" s="10">
        <v>338</v>
      </c>
      <c r="S101" s="10">
        <v>79</v>
      </c>
    </row>
    <row r="102" spans="1:19" ht="13.5">
      <c r="A102" s="11">
        <v>45</v>
      </c>
      <c r="B102" s="12" t="s">
        <v>96</v>
      </c>
      <c r="C102" s="13">
        <v>7769</v>
      </c>
      <c r="D102" s="13">
        <v>6787</v>
      </c>
      <c r="E102" s="5">
        <f t="shared" si="51"/>
        <v>87.36002059467113</v>
      </c>
      <c r="F102" s="13">
        <v>1103</v>
      </c>
      <c r="G102" s="5">
        <v>0.16251657580668927</v>
      </c>
      <c r="H102" s="5">
        <f t="shared" si="52"/>
        <v>5.142183586267865</v>
      </c>
      <c r="I102" s="13">
        <v>5426</v>
      </c>
      <c r="J102" s="13">
        <v>929</v>
      </c>
      <c r="K102" s="13">
        <v>83</v>
      </c>
      <c r="L102" s="13">
        <v>263</v>
      </c>
      <c r="M102" s="13">
        <v>39</v>
      </c>
      <c r="N102" s="13">
        <v>33</v>
      </c>
      <c r="O102" s="13">
        <v>14</v>
      </c>
      <c r="P102" s="13">
        <v>349</v>
      </c>
      <c r="Q102" s="10">
        <v>86</v>
      </c>
      <c r="R102" s="10">
        <v>271</v>
      </c>
      <c r="S102" s="10">
        <v>120</v>
      </c>
    </row>
    <row r="103" spans="1:19" ht="13.5">
      <c r="A103" s="11">
        <v>46</v>
      </c>
      <c r="B103" s="12" t="s">
        <v>53</v>
      </c>
      <c r="C103" s="13">
        <v>10905</v>
      </c>
      <c r="D103" s="13">
        <v>10045</v>
      </c>
      <c r="E103" s="5">
        <f t="shared" si="51"/>
        <v>92.11370930765705</v>
      </c>
      <c r="F103" s="13">
        <v>2829</v>
      </c>
      <c r="G103" s="5">
        <v>0.2816326530612245</v>
      </c>
      <c r="H103" s="5">
        <f t="shared" si="52"/>
        <v>7.117969138875062</v>
      </c>
      <c r="I103" s="13">
        <v>7449</v>
      </c>
      <c r="J103" s="13">
        <v>1139</v>
      </c>
      <c r="K103" s="13">
        <v>742</v>
      </c>
      <c r="L103" s="13">
        <v>568</v>
      </c>
      <c r="M103" s="13">
        <v>103</v>
      </c>
      <c r="N103" s="13">
        <v>44</v>
      </c>
      <c r="O103" s="13">
        <v>0</v>
      </c>
      <c r="P103" s="13">
        <v>715</v>
      </c>
      <c r="Q103" s="10">
        <v>52</v>
      </c>
      <c r="R103" s="10">
        <v>705</v>
      </c>
      <c r="S103" s="10">
        <v>67</v>
      </c>
    </row>
    <row r="104" spans="1:19" ht="13.5">
      <c r="A104" s="11">
        <v>47</v>
      </c>
      <c r="B104" s="12" t="s">
        <v>97</v>
      </c>
      <c r="C104" s="13">
        <v>16891</v>
      </c>
      <c r="D104" s="13">
        <v>14118</v>
      </c>
      <c r="E104" s="5">
        <f t="shared" si="51"/>
        <v>83.58297318098396</v>
      </c>
      <c r="F104" s="13">
        <v>2902</v>
      </c>
      <c r="G104" s="5">
        <v>0.20555319450347076</v>
      </c>
      <c r="H104" s="5">
        <f t="shared" si="52"/>
        <v>6.587335316617085</v>
      </c>
      <c r="I104" s="13">
        <v>7746</v>
      </c>
      <c r="J104" s="13">
        <v>5278</v>
      </c>
      <c r="K104" s="13">
        <v>163</v>
      </c>
      <c r="L104" s="13">
        <v>764</v>
      </c>
      <c r="M104" s="13">
        <v>92</v>
      </c>
      <c r="N104" s="13">
        <v>56</v>
      </c>
      <c r="O104" s="13">
        <v>18</v>
      </c>
      <c r="P104" s="13">
        <v>930</v>
      </c>
      <c r="Q104" s="10">
        <v>62</v>
      </c>
      <c r="R104" s="10">
        <v>172</v>
      </c>
      <c r="S104" s="10">
        <v>72</v>
      </c>
    </row>
    <row r="105" spans="1:19" ht="13.5">
      <c r="A105" s="11"/>
      <c r="B105" s="12"/>
      <c r="C105" s="13"/>
      <c r="D105" s="13"/>
      <c r="E105" s="5"/>
      <c r="F105" s="13"/>
      <c r="G105" s="5"/>
      <c r="H105" s="5"/>
      <c r="I105" s="13"/>
      <c r="J105" s="13"/>
      <c r="K105" s="13"/>
      <c r="L105" s="13"/>
      <c r="M105" s="13"/>
      <c r="N105" s="13"/>
      <c r="O105" s="13"/>
      <c r="P105" s="13"/>
      <c r="Q105" s="10"/>
      <c r="R105" s="10"/>
      <c r="S105" s="10"/>
    </row>
    <row r="106" spans="1:19" ht="13.5">
      <c r="A106" s="17"/>
      <c r="B106" s="18" t="s">
        <v>98</v>
      </c>
      <c r="C106" s="13">
        <f>SUM(C58:C104)</f>
        <v>791529</v>
      </c>
      <c r="D106" s="13">
        <f>SUM(D58:D104)</f>
        <v>722572</v>
      </c>
      <c r="E106" s="5">
        <f>D106/C106*100</f>
        <v>91.28812715642762</v>
      </c>
      <c r="F106" s="13">
        <f>SUM(F58:F104)</f>
        <v>90444</v>
      </c>
      <c r="G106" s="5">
        <f>F106/D106</f>
        <v>0.12516953327834457</v>
      </c>
      <c r="H106" s="5">
        <f>P106/D106*100</f>
        <v>4.162630160039415</v>
      </c>
      <c r="I106" s="13">
        <f aca="true" t="shared" si="53" ref="I106:P106">SUM(I58:I104)</f>
        <v>415669</v>
      </c>
      <c r="J106" s="13">
        <f t="shared" si="53"/>
        <v>221012</v>
      </c>
      <c r="K106" s="13">
        <f t="shared" si="53"/>
        <v>42108</v>
      </c>
      <c r="L106" s="13">
        <f t="shared" si="53"/>
        <v>24415</v>
      </c>
      <c r="M106" s="13">
        <f t="shared" si="53"/>
        <v>3501</v>
      </c>
      <c r="N106" s="13">
        <f t="shared" si="53"/>
        <v>1704</v>
      </c>
      <c r="O106" s="13">
        <f t="shared" si="53"/>
        <v>458</v>
      </c>
      <c r="P106" s="13">
        <f t="shared" si="53"/>
        <v>30078</v>
      </c>
      <c r="Q106" s="10">
        <v>24691</v>
      </c>
      <c r="R106" s="10">
        <v>54880</v>
      </c>
      <c r="S106" s="10">
        <v>29494</v>
      </c>
    </row>
    <row r="107" spans="1:19" ht="13.5">
      <c r="A107" s="17"/>
      <c r="B107" s="18"/>
      <c r="C107" s="13"/>
      <c r="D107" s="13"/>
      <c r="E107" s="5"/>
      <c r="F107" s="13"/>
      <c r="G107" s="5"/>
      <c r="H107" s="5"/>
      <c r="I107" s="13"/>
      <c r="J107" s="13"/>
      <c r="K107" s="13"/>
      <c r="L107" s="13"/>
      <c r="M107" s="13"/>
      <c r="N107" s="13"/>
      <c r="O107" s="13"/>
      <c r="P107" s="13"/>
      <c r="Q107" s="10"/>
      <c r="R107" s="10"/>
      <c r="S107" s="10"/>
    </row>
    <row r="108" spans="1:19" ht="13.5">
      <c r="A108" s="17"/>
      <c r="B108" s="12" t="s">
        <v>99</v>
      </c>
      <c r="C108" s="13">
        <f>SUM(C106+C187)</f>
        <v>1203419</v>
      </c>
      <c r="D108" s="13">
        <f>SUM(D106+D187)</f>
        <v>1085151</v>
      </c>
      <c r="E108" s="5">
        <f>D108/C108*100</f>
        <v>90.17233399173521</v>
      </c>
      <c r="F108" s="13">
        <f>SUM(F106+F187)</f>
        <v>129871</v>
      </c>
      <c r="G108" s="5">
        <f>F108/D108</f>
        <v>0.11968011825082409</v>
      </c>
      <c r="H108" s="5">
        <f>P108/D108*100</f>
        <v>3.9655310643403543</v>
      </c>
      <c r="I108" s="13">
        <f aca="true" t="shared" si="54" ref="I108:P108">SUM(I106+I187)</f>
        <v>602392</v>
      </c>
      <c r="J108" s="13">
        <f t="shared" si="54"/>
        <v>374204</v>
      </c>
      <c r="K108" s="13">
        <f t="shared" si="54"/>
        <v>42133</v>
      </c>
      <c r="L108" s="13">
        <f t="shared" si="54"/>
        <v>35358</v>
      </c>
      <c r="M108" s="13">
        <f t="shared" si="54"/>
        <v>4864</v>
      </c>
      <c r="N108" s="13">
        <f t="shared" si="54"/>
        <v>2348</v>
      </c>
      <c r="O108" s="13">
        <f t="shared" si="54"/>
        <v>462</v>
      </c>
      <c r="P108" s="13">
        <f t="shared" si="54"/>
        <v>43032</v>
      </c>
      <c r="Q108" s="10">
        <v>45948</v>
      </c>
      <c r="R108" s="10">
        <v>89985</v>
      </c>
      <c r="S108" s="10">
        <v>49056</v>
      </c>
    </row>
    <row r="109" spans="1:14" ht="13.5">
      <c r="A109" s="2"/>
      <c r="B109" s="2"/>
      <c r="C109" s="19"/>
      <c r="D109" s="19"/>
      <c r="E109" s="20"/>
      <c r="F109" s="19"/>
      <c r="G109" s="20"/>
      <c r="H109" s="20"/>
      <c r="I109" s="2"/>
      <c r="J109" s="2"/>
      <c r="K109" s="2"/>
      <c r="L109" s="2"/>
      <c r="M109" s="2"/>
      <c r="N109" s="19"/>
    </row>
    <row r="110" spans="1:8" ht="13.5">
      <c r="A110" s="2" t="s">
        <v>191</v>
      </c>
      <c r="B110" s="2"/>
      <c r="C110" s="2"/>
      <c r="D110" s="2"/>
      <c r="E110" s="20"/>
      <c r="F110" s="2"/>
      <c r="G110" s="20"/>
      <c r="H110" s="20"/>
    </row>
    <row r="111" spans="1:19" ht="13.5" customHeight="1">
      <c r="A111" s="36"/>
      <c r="B111" s="36"/>
      <c r="C111" s="29" t="s">
        <v>176</v>
      </c>
      <c r="D111" s="29" t="s">
        <v>177</v>
      </c>
      <c r="E111" s="29" t="s">
        <v>178</v>
      </c>
      <c r="F111" s="29" t="s">
        <v>179</v>
      </c>
      <c r="G111" s="29" t="s">
        <v>180</v>
      </c>
      <c r="H111" s="29" t="s">
        <v>181</v>
      </c>
      <c r="I111" s="31" t="s">
        <v>0</v>
      </c>
      <c r="J111" s="32"/>
      <c r="K111" s="32"/>
      <c r="L111" s="32"/>
      <c r="M111" s="32"/>
      <c r="N111" s="32"/>
      <c r="O111" s="32"/>
      <c r="P111" s="33"/>
      <c r="Q111" s="34" t="s">
        <v>182</v>
      </c>
      <c r="R111" s="34" t="s">
        <v>188</v>
      </c>
      <c r="S111" s="34" t="s">
        <v>183</v>
      </c>
    </row>
    <row r="112" spans="1:19" ht="13.5" customHeight="1">
      <c r="A112" s="35"/>
      <c r="B112" s="35"/>
      <c r="C112" s="30"/>
      <c r="D112" s="30"/>
      <c r="E112" s="30"/>
      <c r="F112" s="30"/>
      <c r="G112" s="30"/>
      <c r="H112" s="30"/>
      <c r="I112" s="9" t="s">
        <v>1</v>
      </c>
      <c r="J112" s="9" t="s">
        <v>2</v>
      </c>
      <c r="K112" s="9" t="s">
        <v>3</v>
      </c>
      <c r="L112" s="9" t="s">
        <v>4</v>
      </c>
      <c r="M112" s="9" t="s">
        <v>5</v>
      </c>
      <c r="N112" s="9" t="s">
        <v>6</v>
      </c>
      <c r="O112" s="27" t="s">
        <v>3</v>
      </c>
      <c r="P112" s="27" t="s">
        <v>7</v>
      </c>
      <c r="Q112" s="35"/>
      <c r="R112" s="35"/>
      <c r="S112" s="35"/>
    </row>
    <row r="113" spans="1:19" ht="13.5">
      <c r="A113" s="21">
        <v>48</v>
      </c>
      <c r="B113" s="22" t="s">
        <v>100</v>
      </c>
      <c r="C113" s="23">
        <v>14897</v>
      </c>
      <c r="D113" s="23">
        <v>13365</v>
      </c>
      <c r="E113" s="24">
        <f aca="true" t="shared" si="55" ref="E113:E144">D113/C113*100</f>
        <v>89.71605021145197</v>
      </c>
      <c r="F113" s="23">
        <v>1771</v>
      </c>
      <c r="G113" s="24">
        <v>0.1325102880658436</v>
      </c>
      <c r="H113" s="24">
        <f>P113/D113*100</f>
        <v>4.377104377104377</v>
      </c>
      <c r="I113" s="23">
        <v>8921</v>
      </c>
      <c r="J113" s="23">
        <v>3859</v>
      </c>
      <c r="K113" s="23">
        <v>0</v>
      </c>
      <c r="L113" s="23">
        <v>519</v>
      </c>
      <c r="M113" s="23">
        <v>58</v>
      </c>
      <c r="N113" s="23">
        <v>8</v>
      </c>
      <c r="O113" s="23">
        <v>0</v>
      </c>
      <c r="P113" s="23">
        <v>585</v>
      </c>
      <c r="Q113" s="10">
        <v>171</v>
      </c>
      <c r="R113" s="10"/>
      <c r="S113" s="10"/>
    </row>
    <row r="114" spans="1:19" ht="13.5">
      <c r="A114" s="21">
        <f aca="true" t="shared" si="56" ref="A114:A145">A113+1</f>
        <v>49</v>
      </c>
      <c r="B114" s="22" t="s">
        <v>101</v>
      </c>
      <c r="C114" s="23">
        <v>10217</v>
      </c>
      <c r="D114" s="23">
        <v>9538</v>
      </c>
      <c r="E114" s="24">
        <f t="shared" si="55"/>
        <v>93.35421356562593</v>
      </c>
      <c r="F114" s="23">
        <v>1076</v>
      </c>
      <c r="G114" s="24">
        <v>0.11281191025372195</v>
      </c>
      <c r="H114" s="24">
        <v>3.8477668274271335</v>
      </c>
      <c r="I114" s="23">
        <v>2450</v>
      </c>
      <c r="J114" s="23">
        <v>6721</v>
      </c>
      <c r="K114" s="23"/>
      <c r="L114" s="23">
        <v>336</v>
      </c>
      <c r="M114" s="23">
        <v>27</v>
      </c>
      <c r="N114" s="23">
        <v>4</v>
      </c>
      <c r="O114" s="23"/>
      <c r="P114" s="23">
        <v>367</v>
      </c>
      <c r="Q114" s="10">
        <v>821</v>
      </c>
      <c r="R114" s="10">
        <v>785</v>
      </c>
      <c r="S114" s="10">
        <v>784</v>
      </c>
    </row>
    <row r="115" spans="1:19" ht="13.5">
      <c r="A115" s="21">
        <f t="shared" si="56"/>
        <v>50</v>
      </c>
      <c r="B115" s="22" t="s">
        <v>102</v>
      </c>
      <c r="C115" s="23">
        <v>8865</v>
      </c>
      <c r="D115" s="23">
        <v>8086</v>
      </c>
      <c r="E115" s="24">
        <f t="shared" si="55"/>
        <v>91.21263395375071</v>
      </c>
      <c r="F115" s="23">
        <v>1026</v>
      </c>
      <c r="G115" s="24">
        <v>0.12688597576057384</v>
      </c>
      <c r="H115" s="24">
        <v>4.3655701211971305</v>
      </c>
      <c r="I115" s="23">
        <v>2773</v>
      </c>
      <c r="J115" s="23">
        <v>4960</v>
      </c>
      <c r="K115" s="23">
        <v>0</v>
      </c>
      <c r="L115" s="23">
        <v>289</v>
      </c>
      <c r="M115" s="23">
        <v>37</v>
      </c>
      <c r="N115" s="23">
        <v>27</v>
      </c>
      <c r="O115" s="23">
        <v>0</v>
      </c>
      <c r="P115" s="23">
        <v>353</v>
      </c>
      <c r="Q115" s="10">
        <v>40</v>
      </c>
      <c r="R115" s="10">
        <v>323</v>
      </c>
      <c r="S115" s="10">
        <v>507</v>
      </c>
    </row>
    <row r="116" spans="1:19" ht="13.5">
      <c r="A116" s="21">
        <f t="shared" si="56"/>
        <v>51</v>
      </c>
      <c r="B116" s="22" t="s">
        <v>103</v>
      </c>
      <c r="C116" s="23">
        <v>33799</v>
      </c>
      <c r="D116" s="23">
        <v>31426</v>
      </c>
      <c r="E116" s="24">
        <f t="shared" si="55"/>
        <v>92.97908222136749</v>
      </c>
      <c r="F116" s="23">
        <v>2647</v>
      </c>
      <c r="G116" s="24">
        <v>0.08422961878699166</v>
      </c>
      <c r="H116" s="24">
        <v>2.8638706803283904</v>
      </c>
      <c r="I116" s="23">
        <v>25754</v>
      </c>
      <c r="J116" s="23">
        <v>4772</v>
      </c>
      <c r="K116" s="23"/>
      <c r="L116" s="23">
        <v>758</v>
      </c>
      <c r="M116" s="23">
        <v>93</v>
      </c>
      <c r="N116" s="23">
        <v>49</v>
      </c>
      <c r="O116" s="23"/>
      <c r="P116" s="23">
        <v>900</v>
      </c>
      <c r="Q116" s="10">
        <v>2997</v>
      </c>
      <c r="R116" s="10">
        <v>3384</v>
      </c>
      <c r="S116" s="10">
        <v>1448</v>
      </c>
    </row>
    <row r="117" spans="1:19" ht="13.5">
      <c r="A117" s="21">
        <f t="shared" si="56"/>
        <v>52</v>
      </c>
      <c r="B117" s="22" t="s">
        <v>104</v>
      </c>
      <c r="C117" s="23">
        <v>13237</v>
      </c>
      <c r="D117" s="23">
        <v>11629</v>
      </c>
      <c r="E117" s="24">
        <f t="shared" si="55"/>
        <v>87.85223237893783</v>
      </c>
      <c r="F117" s="23">
        <v>1499</v>
      </c>
      <c r="G117" s="24">
        <v>0.12890188322297705</v>
      </c>
      <c r="H117" s="24">
        <v>3.7320491873763864</v>
      </c>
      <c r="I117" s="23">
        <v>9843</v>
      </c>
      <c r="J117" s="23">
        <v>1352</v>
      </c>
      <c r="K117" s="23">
        <v>0</v>
      </c>
      <c r="L117" s="23">
        <v>364</v>
      </c>
      <c r="M117" s="23">
        <v>56</v>
      </c>
      <c r="N117" s="23">
        <v>14</v>
      </c>
      <c r="O117" s="23">
        <v>0</v>
      </c>
      <c r="P117" s="23">
        <v>434</v>
      </c>
      <c r="Q117" s="10">
        <v>1108</v>
      </c>
      <c r="R117" s="10">
        <v>2269</v>
      </c>
      <c r="S117" s="10">
        <v>802</v>
      </c>
    </row>
    <row r="118" spans="1:19" ht="13.5">
      <c r="A118" s="21">
        <f t="shared" si="56"/>
        <v>53</v>
      </c>
      <c r="B118" s="22" t="s">
        <v>105</v>
      </c>
      <c r="C118" s="23">
        <v>20305</v>
      </c>
      <c r="D118" s="23">
        <v>19573</v>
      </c>
      <c r="E118" s="24">
        <f t="shared" si="55"/>
        <v>96.39497660674711</v>
      </c>
      <c r="F118" s="23">
        <v>1588</v>
      </c>
      <c r="G118" s="24">
        <v>0.08113217186941195</v>
      </c>
      <c r="H118" s="24">
        <v>2.641393756705666</v>
      </c>
      <c r="I118" s="23">
        <v>15287</v>
      </c>
      <c r="J118" s="23">
        <v>3769</v>
      </c>
      <c r="K118" s="23">
        <v>0</v>
      </c>
      <c r="L118" s="23">
        <v>423</v>
      </c>
      <c r="M118" s="23">
        <v>61</v>
      </c>
      <c r="N118" s="23">
        <v>33</v>
      </c>
      <c r="O118" s="23">
        <v>0</v>
      </c>
      <c r="P118" s="23">
        <v>517</v>
      </c>
      <c r="Q118" s="10">
        <v>86</v>
      </c>
      <c r="R118" s="10">
        <v>2545</v>
      </c>
      <c r="S118" s="10">
        <v>2430</v>
      </c>
    </row>
    <row r="119" spans="1:19" ht="13.5">
      <c r="A119" s="21">
        <f t="shared" si="56"/>
        <v>54</v>
      </c>
      <c r="B119" s="22" t="s">
        <v>106</v>
      </c>
      <c r="C119" s="23">
        <v>13035</v>
      </c>
      <c r="D119" s="23">
        <v>11868</v>
      </c>
      <c r="E119" s="24">
        <f t="shared" si="55"/>
        <v>91.04718066743384</v>
      </c>
      <c r="F119" s="23">
        <v>660</v>
      </c>
      <c r="G119" s="24">
        <v>0.055611729019211326</v>
      </c>
      <c r="H119" s="24">
        <v>1.7189079878665317</v>
      </c>
      <c r="I119" s="23">
        <v>2470</v>
      </c>
      <c r="J119" s="23">
        <v>9194</v>
      </c>
      <c r="K119" s="23"/>
      <c r="L119" s="23">
        <v>178</v>
      </c>
      <c r="M119" s="23">
        <v>17</v>
      </c>
      <c r="N119" s="23">
        <v>9</v>
      </c>
      <c r="O119" s="23"/>
      <c r="P119" s="23">
        <v>204</v>
      </c>
      <c r="Q119" s="10">
        <v>595</v>
      </c>
      <c r="R119" s="10">
        <v>694</v>
      </c>
      <c r="S119" s="10">
        <v>685</v>
      </c>
    </row>
    <row r="120" spans="1:19" ht="13.5">
      <c r="A120" s="21">
        <f t="shared" si="56"/>
        <v>55</v>
      </c>
      <c r="B120" s="22" t="s">
        <v>107</v>
      </c>
      <c r="C120" s="23">
        <v>24999</v>
      </c>
      <c r="D120" s="23">
        <v>19780</v>
      </c>
      <c r="E120" s="24">
        <f t="shared" si="55"/>
        <v>79.12316492659707</v>
      </c>
      <c r="F120" s="23">
        <v>1912</v>
      </c>
      <c r="G120" s="24">
        <v>0.09666329625884731</v>
      </c>
      <c r="H120" s="24">
        <v>3.336703741152679</v>
      </c>
      <c r="I120" s="23">
        <v>7054</v>
      </c>
      <c r="J120" s="23">
        <v>12066</v>
      </c>
      <c r="K120" s="23"/>
      <c r="L120" s="23">
        <v>535</v>
      </c>
      <c r="M120" s="23">
        <v>75</v>
      </c>
      <c r="N120" s="23">
        <v>50</v>
      </c>
      <c r="O120" s="23"/>
      <c r="P120" s="23">
        <v>660</v>
      </c>
      <c r="Q120" s="10">
        <v>1563</v>
      </c>
      <c r="R120" s="10">
        <v>2205</v>
      </c>
      <c r="S120" s="10">
        <v>659</v>
      </c>
    </row>
    <row r="121" spans="1:19" ht="13.5">
      <c r="A121" s="21">
        <f t="shared" si="56"/>
        <v>56</v>
      </c>
      <c r="B121" s="22" t="s">
        <v>108</v>
      </c>
      <c r="C121" s="23">
        <v>13422</v>
      </c>
      <c r="D121" s="23">
        <v>12640</v>
      </c>
      <c r="E121" s="24">
        <f t="shared" si="55"/>
        <v>94.17374459842051</v>
      </c>
      <c r="F121" s="23">
        <v>900</v>
      </c>
      <c r="G121" s="24">
        <v>0.07120253164556962</v>
      </c>
      <c r="H121" s="24">
        <v>2.642405063291139</v>
      </c>
      <c r="I121" s="23">
        <v>4326</v>
      </c>
      <c r="J121" s="23">
        <v>7980</v>
      </c>
      <c r="K121" s="23">
        <v>0</v>
      </c>
      <c r="L121" s="23">
        <v>285</v>
      </c>
      <c r="M121" s="23">
        <v>26</v>
      </c>
      <c r="N121" s="23">
        <v>23</v>
      </c>
      <c r="O121" s="23">
        <v>0</v>
      </c>
      <c r="P121" s="23">
        <v>334</v>
      </c>
      <c r="Q121" s="10">
        <v>468</v>
      </c>
      <c r="R121" s="10">
        <v>1584</v>
      </c>
      <c r="S121" s="10">
        <v>495</v>
      </c>
    </row>
    <row r="122" spans="1:19" ht="13.5">
      <c r="A122" s="21">
        <f t="shared" si="56"/>
        <v>57</v>
      </c>
      <c r="B122" s="22" t="s">
        <v>109</v>
      </c>
      <c r="C122" s="23">
        <v>11490</v>
      </c>
      <c r="D122" s="23">
        <v>10166</v>
      </c>
      <c r="E122" s="24">
        <f t="shared" si="55"/>
        <v>88.4769364664926</v>
      </c>
      <c r="F122" s="23">
        <v>903</v>
      </c>
      <c r="G122" s="24">
        <v>0.0888254967538855</v>
      </c>
      <c r="H122" s="24">
        <v>3.1575841038756636</v>
      </c>
      <c r="I122" s="23">
        <v>6353</v>
      </c>
      <c r="J122" s="23">
        <v>3492</v>
      </c>
      <c r="K122" s="23">
        <v>0</v>
      </c>
      <c r="L122" s="23">
        <v>301</v>
      </c>
      <c r="M122" s="23">
        <v>12</v>
      </c>
      <c r="N122" s="23">
        <v>8</v>
      </c>
      <c r="O122" s="23">
        <v>0</v>
      </c>
      <c r="P122" s="23">
        <v>321</v>
      </c>
      <c r="Q122" s="10">
        <v>103</v>
      </c>
      <c r="R122" s="10">
        <v>661</v>
      </c>
      <c r="S122" s="10">
        <v>39</v>
      </c>
    </row>
    <row r="123" spans="1:19" ht="13.5">
      <c r="A123" s="21">
        <f t="shared" si="56"/>
        <v>58</v>
      </c>
      <c r="B123" s="22" t="s">
        <v>110</v>
      </c>
      <c r="C123" s="23">
        <v>9151</v>
      </c>
      <c r="D123" s="23">
        <v>5093</v>
      </c>
      <c r="E123" s="24">
        <f t="shared" si="55"/>
        <v>55.65511965905365</v>
      </c>
      <c r="F123" s="23">
        <v>1225</v>
      </c>
      <c r="G123" s="24">
        <v>0.24052621244845868</v>
      </c>
      <c r="H123" s="24">
        <v>7.4023169055566465</v>
      </c>
      <c r="I123" s="23">
        <v>3948</v>
      </c>
      <c r="J123" s="23">
        <v>768</v>
      </c>
      <c r="K123" s="23">
        <v>0</v>
      </c>
      <c r="L123" s="23">
        <v>309</v>
      </c>
      <c r="M123" s="23">
        <v>43</v>
      </c>
      <c r="N123" s="23">
        <v>25</v>
      </c>
      <c r="O123" s="23">
        <v>0</v>
      </c>
      <c r="P123" s="23">
        <v>377</v>
      </c>
      <c r="Q123" s="10">
        <v>911</v>
      </c>
      <c r="R123" s="10">
        <v>251</v>
      </c>
      <c r="S123" s="10">
        <v>0</v>
      </c>
    </row>
    <row r="124" spans="1:19" ht="13.5">
      <c r="A124" s="21">
        <f t="shared" si="56"/>
        <v>59</v>
      </c>
      <c r="B124" s="22" t="s">
        <v>111</v>
      </c>
      <c r="C124" s="23">
        <v>13003</v>
      </c>
      <c r="D124" s="23">
        <v>12044</v>
      </c>
      <c r="E124" s="24">
        <f t="shared" si="55"/>
        <v>92.62477889717758</v>
      </c>
      <c r="F124" s="25">
        <v>2014</v>
      </c>
      <c r="G124" s="24">
        <v>0.16722019262703422</v>
      </c>
      <c r="H124" s="24">
        <v>4.39222849551644</v>
      </c>
      <c r="I124" s="23">
        <v>8835</v>
      </c>
      <c r="J124" s="23">
        <v>2680</v>
      </c>
      <c r="K124" s="23">
        <v>0</v>
      </c>
      <c r="L124" s="23">
        <v>460</v>
      </c>
      <c r="M124" s="25">
        <v>44</v>
      </c>
      <c r="N124" s="23">
        <v>23</v>
      </c>
      <c r="O124" s="23">
        <v>2</v>
      </c>
      <c r="P124" s="23">
        <v>529</v>
      </c>
      <c r="Q124" s="10">
        <v>527</v>
      </c>
      <c r="R124" s="10">
        <v>909</v>
      </c>
      <c r="S124" s="10">
        <v>342</v>
      </c>
    </row>
    <row r="125" spans="1:19" ht="13.5">
      <c r="A125" s="21">
        <f t="shared" si="56"/>
        <v>60</v>
      </c>
      <c r="B125" s="22" t="s">
        <v>112</v>
      </c>
      <c r="C125" s="23">
        <v>2924</v>
      </c>
      <c r="D125" s="23">
        <v>2587</v>
      </c>
      <c r="E125" s="24">
        <f t="shared" si="55"/>
        <v>88.47469220246238</v>
      </c>
      <c r="F125" s="25">
        <v>454</v>
      </c>
      <c r="G125" s="24">
        <v>0.17549284885968303</v>
      </c>
      <c r="H125" s="24">
        <v>5.527638190954774</v>
      </c>
      <c r="I125" s="23">
        <v>2213</v>
      </c>
      <c r="J125" s="23">
        <v>226</v>
      </c>
      <c r="K125" s="23">
        <v>5</v>
      </c>
      <c r="L125" s="23">
        <v>118</v>
      </c>
      <c r="M125" s="25">
        <v>19</v>
      </c>
      <c r="N125" s="23">
        <v>6</v>
      </c>
      <c r="O125" s="23">
        <v>0</v>
      </c>
      <c r="P125" s="23">
        <v>143</v>
      </c>
      <c r="Q125" s="10">
        <v>68</v>
      </c>
      <c r="R125" s="10">
        <v>124</v>
      </c>
      <c r="S125" s="10">
        <v>2</v>
      </c>
    </row>
    <row r="126" spans="1:19" ht="13.5">
      <c r="A126" s="21">
        <f t="shared" si="56"/>
        <v>61</v>
      </c>
      <c r="B126" s="22" t="s">
        <v>113</v>
      </c>
      <c r="C126" s="23">
        <v>2669</v>
      </c>
      <c r="D126" s="23">
        <v>2494</v>
      </c>
      <c r="E126" s="24">
        <f t="shared" si="55"/>
        <v>93.44323716747846</v>
      </c>
      <c r="F126" s="23">
        <v>530</v>
      </c>
      <c r="G126" s="24">
        <v>0.21251002405773858</v>
      </c>
      <c r="H126" s="24">
        <v>6.5757818765036085</v>
      </c>
      <c r="I126" s="23">
        <v>1873</v>
      </c>
      <c r="J126" s="23">
        <v>457</v>
      </c>
      <c r="K126" s="23">
        <v>0</v>
      </c>
      <c r="L126" s="23">
        <v>137</v>
      </c>
      <c r="M126" s="23">
        <v>15</v>
      </c>
      <c r="N126" s="23">
        <v>12</v>
      </c>
      <c r="O126" s="23">
        <v>0</v>
      </c>
      <c r="P126" s="23">
        <v>164</v>
      </c>
      <c r="Q126" s="10">
        <v>105</v>
      </c>
      <c r="R126" s="10">
        <v>198</v>
      </c>
      <c r="S126" s="10">
        <v>75</v>
      </c>
    </row>
    <row r="127" spans="1:19" ht="13.5">
      <c r="A127" s="21">
        <f t="shared" si="56"/>
        <v>62</v>
      </c>
      <c r="B127" s="22" t="s">
        <v>114</v>
      </c>
      <c r="C127" s="23">
        <v>3539</v>
      </c>
      <c r="D127" s="23">
        <v>3321</v>
      </c>
      <c r="E127" s="24">
        <f t="shared" si="55"/>
        <v>93.84006781576717</v>
      </c>
      <c r="F127" s="23">
        <v>486</v>
      </c>
      <c r="G127" s="24">
        <v>0.14634146341463414</v>
      </c>
      <c r="H127" s="24">
        <v>4.637157482685938</v>
      </c>
      <c r="I127" s="23">
        <v>1400</v>
      </c>
      <c r="J127" s="23">
        <v>1767</v>
      </c>
      <c r="K127" s="23">
        <v>0</v>
      </c>
      <c r="L127" s="23">
        <v>123</v>
      </c>
      <c r="M127" s="23">
        <v>21</v>
      </c>
      <c r="N127" s="23">
        <v>10</v>
      </c>
      <c r="O127" s="23">
        <v>0</v>
      </c>
      <c r="P127" s="23">
        <v>154</v>
      </c>
      <c r="Q127" s="10">
        <v>589</v>
      </c>
      <c r="R127" s="10">
        <v>643</v>
      </c>
      <c r="S127" s="10">
        <v>201</v>
      </c>
    </row>
    <row r="128" spans="1:19" ht="13.5">
      <c r="A128" s="21">
        <f t="shared" si="56"/>
        <v>63</v>
      </c>
      <c r="B128" s="22" t="s">
        <v>115</v>
      </c>
      <c r="C128" s="23">
        <v>3423</v>
      </c>
      <c r="D128" s="23">
        <v>3176</v>
      </c>
      <c r="E128" s="24">
        <f t="shared" si="55"/>
        <v>92.78410750803388</v>
      </c>
      <c r="F128" s="23">
        <v>432</v>
      </c>
      <c r="G128" s="24">
        <v>0.13602015113350127</v>
      </c>
      <c r="H128" s="24">
        <v>4.565491183879093</v>
      </c>
      <c r="I128" s="23">
        <v>2303</v>
      </c>
      <c r="J128" s="23">
        <v>728</v>
      </c>
      <c r="K128" s="23">
        <v>0</v>
      </c>
      <c r="L128" s="23">
        <v>131</v>
      </c>
      <c r="M128" s="23">
        <v>10</v>
      </c>
      <c r="N128" s="23">
        <v>4</v>
      </c>
      <c r="O128" s="23"/>
      <c r="P128" s="23">
        <v>145</v>
      </c>
      <c r="Q128" s="10">
        <v>94</v>
      </c>
      <c r="R128" s="10">
        <v>232</v>
      </c>
      <c r="S128" s="10">
        <v>20</v>
      </c>
    </row>
    <row r="129" spans="1:19" ht="13.5">
      <c r="A129" s="21">
        <f t="shared" si="56"/>
        <v>64</v>
      </c>
      <c r="B129" s="22" t="s">
        <v>116</v>
      </c>
      <c r="C129" s="23">
        <v>4724</v>
      </c>
      <c r="D129" s="23">
        <v>4385</v>
      </c>
      <c r="E129" s="24">
        <f t="shared" si="55"/>
        <v>92.82387806943268</v>
      </c>
      <c r="F129" s="23">
        <v>650</v>
      </c>
      <c r="G129" s="24">
        <v>0.14823261117445838</v>
      </c>
      <c r="H129" s="24">
        <v>3.4435575826681872</v>
      </c>
      <c r="I129" s="23">
        <v>3222</v>
      </c>
      <c r="J129" s="23">
        <v>1005</v>
      </c>
      <c r="K129" s="23">
        <v>7</v>
      </c>
      <c r="L129" s="23">
        <v>124</v>
      </c>
      <c r="M129" s="23">
        <v>18</v>
      </c>
      <c r="N129" s="23">
        <v>9</v>
      </c>
      <c r="O129" s="23">
        <v>0</v>
      </c>
      <c r="P129" s="23">
        <v>151</v>
      </c>
      <c r="Q129" s="10">
        <v>289</v>
      </c>
      <c r="R129" s="10">
        <v>274</v>
      </c>
      <c r="S129" s="10">
        <v>439</v>
      </c>
    </row>
    <row r="130" spans="1:19" ht="13.5">
      <c r="A130" s="21">
        <f t="shared" si="56"/>
        <v>65</v>
      </c>
      <c r="B130" s="22" t="s">
        <v>186</v>
      </c>
      <c r="C130" s="23">
        <v>3745</v>
      </c>
      <c r="D130" s="23">
        <v>3600</v>
      </c>
      <c r="E130" s="24">
        <f t="shared" si="55"/>
        <v>96.12817089452604</v>
      </c>
      <c r="F130" s="25">
        <v>491</v>
      </c>
      <c r="G130" s="24">
        <v>0.1363888888888889</v>
      </c>
      <c r="H130" s="24">
        <v>4.5</v>
      </c>
      <c r="I130" s="25">
        <v>184</v>
      </c>
      <c r="J130" s="25">
        <v>3254</v>
      </c>
      <c r="K130" s="25">
        <v>0</v>
      </c>
      <c r="L130" s="25">
        <v>137</v>
      </c>
      <c r="M130" s="25">
        <v>19</v>
      </c>
      <c r="N130" s="23">
        <v>6</v>
      </c>
      <c r="O130" s="23">
        <v>0</v>
      </c>
      <c r="P130" s="23">
        <v>162</v>
      </c>
      <c r="Q130" s="10">
        <v>695</v>
      </c>
      <c r="R130" s="10">
        <v>1111</v>
      </c>
      <c r="S130" s="10">
        <v>271</v>
      </c>
    </row>
    <row r="131" spans="1:19" ht="13.5">
      <c r="A131" s="21">
        <f t="shared" si="56"/>
        <v>66</v>
      </c>
      <c r="B131" s="22" t="s">
        <v>117</v>
      </c>
      <c r="C131" s="23">
        <v>4797</v>
      </c>
      <c r="D131" s="23">
        <v>4440</v>
      </c>
      <c r="E131" s="24">
        <f t="shared" si="55"/>
        <v>92.55784865540963</v>
      </c>
      <c r="F131" s="23">
        <v>414</v>
      </c>
      <c r="G131" s="24">
        <v>0.09324324324324325</v>
      </c>
      <c r="H131" s="24">
        <v>3.085585585585586</v>
      </c>
      <c r="I131" s="23">
        <v>1299</v>
      </c>
      <c r="J131" s="23">
        <v>3004</v>
      </c>
      <c r="K131" s="23">
        <v>0</v>
      </c>
      <c r="L131" s="23">
        <v>113</v>
      </c>
      <c r="M131" s="23">
        <v>15</v>
      </c>
      <c r="N131" s="23">
        <v>9</v>
      </c>
      <c r="O131" s="23">
        <v>0</v>
      </c>
      <c r="P131" s="23">
        <v>137</v>
      </c>
      <c r="Q131" s="10">
        <v>64</v>
      </c>
      <c r="R131" s="10">
        <v>229</v>
      </c>
      <c r="S131" s="10">
        <v>149</v>
      </c>
    </row>
    <row r="132" spans="1:19" ht="13.5">
      <c r="A132" s="21">
        <f t="shared" si="56"/>
        <v>67</v>
      </c>
      <c r="B132" s="22" t="s">
        <v>118</v>
      </c>
      <c r="C132" s="23">
        <v>3116</v>
      </c>
      <c r="D132" s="23">
        <v>2950</v>
      </c>
      <c r="E132" s="24">
        <f t="shared" si="55"/>
        <v>94.67265725288831</v>
      </c>
      <c r="F132" s="23">
        <v>239</v>
      </c>
      <c r="G132" s="24">
        <v>0.08101694915254237</v>
      </c>
      <c r="H132" s="24">
        <v>2.847457627118644</v>
      </c>
      <c r="I132" s="23">
        <v>1339</v>
      </c>
      <c r="J132" s="23">
        <v>1527</v>
      </c>
      <c r="K132" s="23">
        <v>0</v>
      </c>
      <c r="L132" s="23">
        <v>68</v>
      </c>
      <c r="M132" s="23">
        <v>8</v>
      </c>
      <c r="N132" s="23">
        <v>8</v>
      </c>
      <c r="O132" s="23">
        <v>0</v>
      </c>
      <c r="P132" s="23">
        <v>84</v>
      </c>
      <c r="Q132" s="10">
        <v>112</v>
      </c>
      <c r="R132" s="10">
        <v>126</v>
      </c>
      <c r="S132" s="10">
        <v>179</v>
      </c>
    </row>
    <row r="133" spans="1:19" ht="13.5">
      <c r="A133" s="21">
        <f t="shared" si="56"/>
        <v>68</v>
      </c>
      <c r="B133" s="22" t="s">
        <v>119</v>
      </c>
      <c r="C133" s="23">
        <v>4672</v>
      </c>
      <c r="D133" s="23">
        <v>4446</v>
      </c>
      <c r="E133" s="24">
        <f t="shared" si="55"/>
        <v>95.16267123287672</v>
      </c>
      <c r="F133" s="23">
        <v>509</v>
      </c>
      <c r="G133" s="24">
        <v>0.11448493027440396</v>
      </c>
      <c r="H133" s="24">
        <v>3.8461538461538463</v>
      </c>
      <c r="I133" s="23">
        <v>337</v>
      </c>
      <c r="J133" s="23">
        <v>3938</v>
      </c>
      <c r="K133" s="23"/>
      <c r="L133" s="23">
        <v>147</v>
      </c>
      <c r="M133" s="23">
        <v>16</v>
      </c>
      <c r="N133" s="23">
        <v>8</v>
      </c>
      <c r="O133" s="23"/>
      <c r="P133" s="23">
        <v>171</v>
      </c>
      <c r="Q133" s="10">
        <v>188</v>
      </c>
      <c r="R133" s="10">
        <v>273</v>
      </c>
      <c r="S133" s="10">
        <v>275</v>
      </c>
    </row>
    <row r="134" spans="1:19" ht="13.5">
      <c r="A134" s="21">
        <f t="shared" si="56"/>
        <v>69</v>
      </c>
      <c r="B134" s="22" t="s">
        <v>120</v>
      </c>
      <c r="C134" s="23">
        <v>3679</v>
      </c>
      <c r="D134" s="23">
        <v>3386</v>
      </c>
      <c r="E134" s="24">
        <f t="shared" si="55"/>
        <v>92.03587931503125</v>
      </c>
      <c r="F134" s="23">
        <v>204</v>
      </c>
      <c r="G134" s="24">
        <v>0.06024808033077377</v>
      </c>
      <c r="H134" s="24">
        <v>3.573538098050797</v>
      </c>
      <c r="I134" s="23">
        <v>402</v>
      </c>
      <c r="J134" s="23">
        <v>2863</v>
      </c>
      <c r="K134" s="23">
        <v>0</v>
      </c>
      <c r="L134" s="23">
        <v>95</v>
      </c>
      <c r="M134" s="23">
        <v>16</v>
      </c>
      <c r="N134" s="23">
        <v>10</v>
      </c>
      <c r="O134" s="23"/>
      <c r="P134" s="23">
        <v>121</v>
      </c>
      <c r="Q134" s="10">
        <v>135</v>
      </c>
      <c r="R134" s="10">
        <v>659</v>
      </c>
      <c r="S134" s="10">
        <v>1</v>
      </c>
    </row>
    <row r="135" spans="1:19" ht="13.5">
      <c r="A135" s="21">
        <f t="shared" si="56"/>
        <v>70</v>
      </c>
      <c r="B135" s="22" t="s">
        <v>121</v>
      </c>
      <c r="C135" s="23">
        <v>4022</v>
      </c>
      <c r="D135" s="23">
        <v>3613</v>
      </c>
      <c r="E135" s="24">
        <f t="shared" si="55"/>
        <v>89.83092988562905</v>
      </c>
      <c r="F135" s="23">
        <v>180</v>
      </c>
      <c r="G135" s="24">
        <v>0.049820094104622195</v>
      </c>
      <c r="H135" s="24">
        <v>1.7437032936617767</v>
      </c>
      <c r="I135" s="23">
        <v>478</v>
      </c>
      <c r="J135" s="23">
        <v>3072</v>
      </c>
      <c r="K135" s="23">
        <v>0</v>
      </c>
      <c r="L135" s="23">
        <v>54</v>
      </c>
      <c r="M135" s="23">
        <v>7</v>
      </c>
      <c r="N135" s="23">
        <v>2</v>
      </c>
      <c r="O135" s="23">
        <v>0</v>
      </c>
      <c r="P135" s="23">
        <v>63</v>
      </c>
      <c r="Q135" s="10">
        <v>4</v>
      </c>
      <c r="R135" s="10">
        <v>201</v>
      </c>
      <c r="S135" s="10">
        <v>60</v>
      </c>
    </row>
    <row r="136" spans="1:19" ht="13.5">
      <c r="A136" s="21">
        <f t="shared" si="56"/>
        <v>71</v>
      </c>
      <c r="B136" s="22" t="s">
        <v>122</v>
      </c>
      <c r="C136" s="23">
        <v>4437</v>
      </c>
      <c r="D136" s="23">
        <v>4226</v>
      </c>
      <c r="E136" s="24">
        <f t="shared" si="55"/>
        <v>95.24453459544738</v>
      </c>
      <c r="F136" s="23">
        <v>305</v>
      </c>
      <c r="G136" s="24">
        <v>0.07217226691907241</v>
      </c>
      <c r="H136" s="24">
        <v>2.4136299100804544</v>
      </c>
      <c r="I136" s="23"/>
      <c r="J136" s="23"/>
      <c r="K136" s="23"/>
      <c r="L136" s="23">
        <v>85</v>
      </c>
      <c r="M136" s="23">
        <v>12</v>
      </c>
      <c r="N136" s="23">
        <v>5</v>
      </c>
      <c r="O136" s="23">
        <v>0</v>
      </c>
      <c r="P136" s="23">
        <v>102</v>
      </c>
      <c r="Q136" s="10">
        <v>149</v>
      </c>
      <c r="R136" s="10">
        <v>346</v>
      </c>
      <c r="S136" s="10">
        <v>165</v>
      </c>
    </row>
    <row r="137" spans="1:19" ht="13.5">
      <c r="A137" s="21">
        <f t="shared" si="56"/>
        <v>72</v>
      </c>
      <c r="B137" s="22" t="s">
        <v>123</v>
      </c>
      <c r="C137" s="23">
        <v>6218</v>
      </c>
      <c r="D137" s="23">
        <v>5804</v>
      </c>
      <c r="E137" s="24">
        <f t="shared" si="55"/>
        <v>93.34191058218076</v>
      </c>
      <c r="F137" s="23">
        <v>670</v>
      </c>
      <c r="G137" s="24">
        <v>0.11543762922122675</v>
      </c>
      <c r="H137" s="24">
        <v>4.048931771192281</v>
      </c>
      <c r="I137" s="23">
        <v>1238</v>
      </c>
      <c r="J137" s="23">
        <v>4330</v>
      </c>
      <c r="K137" s="23">
        <v>0</v>
      </c>
      <c r="L137" s="23">
        <v>199</v>
      </c>
      <c r="M137" s="23">
        <v>29</v>
      </c>
      <c r="N137" s="23">
        <v>7</v>
      </c>
      <c r="O137" s="23">
        <v>0</v>
      </c>
      <c r="P137" s="23">
        <v>235</v>
      </c>
      <c r="Q137" s="10">
        <v>349</v>
      </c>
      <c r="R137" s="10">
        <v>536</v>
      </c>
      <c r="S137" s="10">
        <v>271</v>
      </c>
    </row>
    <row r="138" spans="1:19" ht="13.5">
      <c r="A138" s="21">
        <f t="shared" si="56"/>
        <v>73</v>
      </c>
      <c r="B138" s="22" t="s">
        <v>124</v>
      </c>
      <c r="C138" s="23">
        <v>3880</v>
      </c>
      <c r="D138" s="23">
        <v>3649</v>
      </c>
      <c r="E138" s="24">
        <f t="shared" si="55"/>
        <v>94.04639175257732</v>
      </c>
      <c r="F138" s="23">
        <v>405</v>
      </c>
      <c r="G138" s="24">
        <v>0.11098931214031242</v>
      </c>
      <c r="H138" s="24">
        <v>3.5352151274321733</v>
      </c>
      <c r="I138" s="23">
        <v>777</v>
      </c>
      <c r="J138" s="23">
        <v>2733</v>
      </c>
      <c r="K138" s="23">
        <v>10</v>
      </c>
      <c r="L138" s="23">
        <v>104</v>
      </c>
      <c r="M138" s="23">
        <v>20</v>
      </c>
      <c r="N138" s="23">
        <v>5</v>
      </c>
      <c r="O138" s="23"/>
      <c r="P138" s="23">
        <v>129</v>
      </c>
      <c r="Q138" s="10">
        <v>134</v>
      </c>
      <c r="R138" s="10">
        <v>369</v>
      </c>
      <c r="S138" s="10">
        <v>52</v>
      </c>
    </row>
    <row r="139" spans="1:19" ht="13.5">
      <c r="A139" s="21">
        <f t="shared" si="56"/>
        <v>74</v>
      </c>
      <c r="B139" s="22" t="s">
        <v>125</v>
      </c>
      <c r="C139" s="23">
        <v>4266</v>
      </c>
      <c r="D139" s="23">
        <v>3924</v>
      </c>
      <c r="E139" s="24">
        <f t="shared" si="55"/>
        <v>91.9831223628692</v>
      </c>
      <c r="F139" s="23">
        <v>385</v>
      </c>
      <c r="G139" s="24">
        <v>0.09811416921508664</v>
      </c>
      <c r="H139" s="24">
        <v>3.236493374108053</v>
      </c>
      <c r="I139" s="23">
        <v>3099</v>
      </c>
      <c r="J139" s="23">
        <v>698</v>
      </c>
      <c r="K139" s="23">
        <v>0</v>
      </c>
      <c r="L139" s="23">
        <v>100</v>
      </c>
      <c r="M139" s="23">
        <v>19</v>
      </c>
      <c r="N139" s="23">
        <v>8</v>
      </c>
      <c r="O139" s="23">
        <v>0</v>
      </c>
      <c r="P139" s="23">
        <v>127</v>
      </c>
      <c r="Q139" s="10">
        <v>422</v>
      </c>
      <c r="R139" s="10">
        <v>647</v>
      </c>
      <c r="S139" s="10">
        <v>1034</v>
      </c>
    </row>
    <row r="140" spans="1:19" ht="13.5">
      <c r="A140" s="21">
        <f t="shared" si="56"/>
        <v>75</v>
      </c>
      <c r="B140" s="22" t="s">
        <v>126</v>
      </c>
      <c r="C140" s="23">
        <v>8021</v>
      </c>
      <c r="D140" s="23">
        <v>7618</v>
      </c>
      <c r="E140" s="24">
        <f t="shared" si="55"/>
        <v>94.97568881685575</v>
      </c>
      <c r="F140" s="23">
        <v>699</v>
      </c>
      <c r="G140" s="24">
        <v>0.0917563665003938</v>
      </c>
      <c r="H140" s="24">
        <v>3.045418745077448</v>
      </c>
      <c r="I140" s="23">
        <v>5097</v>
      </c>
      <c r="J140" s="23">
        <v>2289</v>
      </c>
      <c r="K140" s="23">
        <v>0</v>
      </c>
      <c r="L140" s="23">
        <v>194</v>
      </c>
      <c r="M140" s="23">
        <v>26</v>
      </c>
      <c r="N140" s="23">
        <v>12</v>
      </c>
      <c r="O140" s="23">
        <v>0</v>
      </c>
      <c r="P140" s="23">
        <v>232</v>
      </c>
      <c r="Q140" s="10">
        <v>95</v>
      </c>
      <c r="R140" s="10">
        <v>431</v>
      </c>
      <c r="S140" s="10">
        <v>117</v>
      </c>
    </row>
    <row r="141" spans="1:19" ht="13.5">
      <c r="A141" s="21">
        <f t="shared" si="56"/>
        <v>76</v>
      </c>
      <c r="B141" s="22" t="s">
        <v>127</v>
      </c>
      <c r="C141" s="23">
        <v>5472</v>
      </c>
      <c r="D141" s="23">
        <v>4921</v>
      </c>
      <c r="E141" s="24">
        <f t="shared" si="55"/>
        <v>89.93055555555556</v>
      </c>
      <c r="F141" s="23">
        <v>274</v>
      </c>
      <c r="G141" s="24">
        <v>0.05567973989026621</v>
      </c>
      <c r="H141" s="24">
        <v>1.9101808575492787</v>
      </c>
      <c r="I141" s="23">
        <v>2676</v>
      </c>
      <c r="J141" s="23">
        <v>2151</v>
      </c>
      <c r="K141" s="23">
        <v>0</v>
      </c>
      <c r="L141" s="23">
        <v>82</v>
      </c>
      <c r="M141" s="23">
        <v>8</v>
      </c>
      <c r="N141" s="23">
        <v>4</v>
      </c>
      <c r="O141" s="23">
        <v>0</v>
      </c>
      <c r="P141" s="23">
        <v>94</v>
      </c>
      <c r="Q141" s="10">
        <v>126</v>
      </c>
      <c r="R141" s="10">
        <v>665</v>
      </c>
      <c r="S141" s="10">
        <v>276</v>
      </c>
    </row>
    <row r="142" spans="1:19" ht="13.5">
      <c r="A142" s="21">
        <f t="shared" si="56"/>
        <v>77</v>
      </c>
      <c r="B142" s="22" t="s">
        <v>128</v>
      </c>
      <c r="C142" s="23">
        <v>3598</v>
      </c>
      <c r="D142" s="23">
        <v>3353</v>
      </c>
      <c r="E142" s="24">
        <f t="shared" si="55"/>
        <v>93.19066147859922</v>
      </c>
      <c r="F142" s="23">
        <v>319</v>
      </c>
      <c r="G142" s="24">
        <v>0.09513868177751268</v>
      </c>
      <c r="H142" s="24">
        <v>2.9824038174768863</v>
      </c>
      <c r="I142" s="23">
        <v>1205</v>
      </c>
      <c r="J142" s="23">
        <v>2048</v>
      </c>
      <c r="K142" s="23">
        <v>0</v>
      </c>
      <c r="L142" s="23">
        <v>85</v>
      </c>
      <c r="M142" s="23">
        <v>12</v>
      </c>
      <c r="N142" s="23">
        <v>3</v>
      </c>
      <c r="O142" s="23">
        <v>0</v>
      </c>
      <c r="P142" s="23">
        <v>100</v>
      </c>
      <c r="Q142" s="10">
        <v>159</v>
      </c>
      <c r="R142" s="10">
        <v>266</v>
      </c>
      <c r="S142" s="10">
        <v>2</v>
      </c>
    </row>
    <row r="143" spans="1:19" ht="13.5">
      <c r="A143" s="21">
        <f t="shared" si="56"/>
        <v>78</v>
      </c>
      <c r="B143" s="22" t="s">
        <v>129</v>
      </c>
      <c r="C143" s="23">
        <v>6659</v>
      </c>
      <c r="D143" s="23">
        <v>5640</v>
      </c>
      <c r="E143" s="24">
        <f t="shared" si="55"/>
        <v>84.69740201231416</v>
      </c>
      <c r="F143" s="23">
        <v>479</v>
      </c>
      <c r="G143" s="24">
        <v>0.0849290780141844</v>
      </c>
      <c r="H143" s="24">
        <v>3.1737588652482267</v>
      </c>
      <c r="I143" s="23"/>
      <c r="J143" s="23"/>
      <c r="K143" s="23"/>
      <c r="L143" s="23">
        <v>145</v>
      </c>
      <c r="M143" s="23">
        <v>20</v>
      </c>
      <c r="N143" s="23">
        <v>14</v>
      </c>
      <c r="O143" s="23">
        <v>0</v>
      </c>
      <c r="P143" s="23">
        <v>179</v>
      </c>
      <c r="Q143" s="10">
        <v>275</v>
      </c>
      <c r="R143" s="10">
        <v>497</v>
      </c>
      <c r="S143" s="10">
        <v>69</v>
      </c>
    </row>
    <row r="144" spans="1:19" ht="13.5">
      <c r="A144" s="21">
        <f t="shared" si="56"/>
        <v>79</v>
      </c>
      <c r="B144" s="22" t="s">
        <v>187</v>
      </c>
      <c r="C144" s="23">
        <v>4958</v>
      </c>
      <c r="D144" s="23">
        <v>3970</v>
      </c>
      <c r="E144" s="24">
        <f t="shared" si="55"/>
        <v>80.0726099233562</v>
      </c>
      <c r="F144" s="23">
        <v>375</v>
      </c>
      <c r="G144" s="24">
        <v>0.09445843828715365</v>
      </c>
      <c r="H144" s="24">
        <v>3.3501259445843825</v>
      </c>
      <c r="I144" s="23">
        <v>2008</v>
      </c>
      <c r="J144" s="23">
        <v>1829</v>
      </c>
      <c r="K144" s="23">
        <v>0</v>
      </c>
      <c r="L144" s="23">
        <v>108</v>
      </c>
      <c r="M144" s="23">
        <v>16</v>
      </c>
      <c r="N144" s="23">
        <v>9</v>
      </c>
      <c r="O144" s="23">
        <v>0</v>
      </c>
      <c r="P144" s="23">
        <v>133</v>
      </c>
      <c r="Q144" s="10">
        <v>71</v>
      </c>
      <c r="R144" s="10">
        <v>318</v>
      </c>
      <c r="S144" s="10">
        <v>0</v>
      </c>
    </row>
    <row r="145" spans="1:19" ht="13.5">
      <c r="A145" s="21">
        <f t="shared" si="56"/>
        <v>80</v>
      </c>
      <c r="B145" s="22" t="s">
        <v>130</v>
      </c>
      <c r="C145" s="23">
        <v>4016</v>
      </c>
      <c r="D145" s="23">
        <v>3576</v>
      </c>
      <c r="E145" s="24">
        <f aca="true" t="shared" si="57" ref="E145:E176">D145/C145*100</f>
        <v>89.04382470119522</v>
      </c>
      <c r="F145" s="23">
        <v>289</v>
      </c>
      <c r="G145" s="24">
        <v>0.0808165548098434</v>
      </c>
      <c r="H145" s="24">
        <v>2.9082774049217</v>
      </c>
      <c r="I145" s="23">
        <v>2965</v>
      </c>
      <c r="J145" s="23">
        <v>507</v>
      </c>
      <c r="K145" s="23">
        <v>0</v>
      </c>
      <c r="L145" s="23">
        <v>85</v>
      </c>
      <c r="M145" s="23">
        <v>14</v>
      </c>
      <c r="N145" s="23">
        <v>5</v>
      </c>
      <c r="O145" s="23">
        <v>0</v>
      </c>
      <c r="P145" s="23">
        <v>104</v>
      </c>
      <c r="Q145" s="10">
        <v>55</v>
      </c>
      <c r="R145" s="10">
        <v>83</v>
      </c>
      <c r="S145" s="10">
        <v>145</v>
      </c>
    </row>
    <row r="146" spans="1:19" ht="13.5">
      <c r="A146" s="21">
        <f aca="true" t="shared" si="58" ref="A146:A177">A145+1</f>
        <v>81</v>
      </c>
      <c r="B146" s="22" t="s">
        <v>131</v>
      </c>
      <c r="C146" s="23">
        <v>3608</v>
      </c>
      <c r="D146" s="23">
        <v>3124</v>
      </c>
      <c r="E146" s="24">
        <f t="shared" si="57"/>
        <v>86.58536585365853</v>
      </c>
      <c r="F146" s="23">
        <v>477</v>
      </c>
      <c r="G146" s="24">
        <v>0.1526888604353393</v>
      </c>
      <c r="H146" s="24">
        <v>5.377720870678617</v>
      </c>
      <c r="I146" s="23">
        <v>1189</v>
      </c>
      <c r="J146" s="23">
        <v>1767</v>
      </c>
      <c r="K146" s="23">
        <v>0</v>
      </c>
      <c r="L146" s="23">
        <v>133</v>
      </c>
      <c r="M146" s="23">
        <v>11</v>
      </c>
      <c r="N146" s="23">
        <v>24</v>
      </c>
      <c r="O146" s="23">
        <v>0</v>
      </c>
      <c r="P146" s="23">
        <v>168</v>
      </c>
      <c r="Q146" s="10">
        <v>295</v>
      </c>
      <c r="R146" s="10">
        <v>347</v>
      </c>
      <c r="S146" s="10">
        <v>151</v>
      </c>
    </row>
    <row r="147" spans="1:19" ht="13.5">
      <c r="A147" s="21">
        <f t="shared" si="58"/>
        <v>82</v>
      </c>
      <c r="B147" s="22" t="s">
        <v>132</v>
      </c>
      <c r="C147" s="23">
        <v>4627</v>
      </c>
      <c r="D147" s="23">
        <v>4003</v>
      </c>
      <c r="E147" s="24">
        <f t="shared" si="57"/>
        <v>86.51393991787334</v>
      </c>
      <c r="F147" s="23">
        <v>269</v>
      </c>
      <c r="G147" s="24">
        <v>0.06719960029977518</v>
      </c>
      <c r="H147" s="24">
        <v>2.0484636522608044</v>
      </c>
      <c r="I147" s="23">
        <v>3898</v>
      </c>
      <c r="J147" s="23">
        <v>23</v>
      </c>
      <c r="K147" s="23">
        <v>0</v>
      </c>
      <c r="L147" s="23">
        <v>67</v>
      </c>
      <c r="M147" s="23">
        <v>12</v>
      </c>
      <c r="N147" s="23">
        <v>3</v>
      </c>
      <c r="O147" s="23">
        <v>0</v>
      </c>
      <c r="P147" s="23">
        <v>82</v>
      </c>
      <c r="Q147" s="10">
        <v>4</v>
      </c>
      <c r="R147" s="10">
        <v>294</v>
      </c>
      <c r="S147" s="10">
        <v>1435</v>
      </c>
    </row>
    <row r="148" spans="1:19" ht="13.5">
      <c r="A148" s="21">
        <f t="shared" si="58"/>
        <v>83</v>
      </c>
      <c r="B148" s="22" t="s">
        <v>133</v>
      </c>
      <c r="C148" s="23">
        <v>3294</v>
      </c>
      <c r="D148" s="23">
        <v>2515</v>
      </c>
      <c r="E148" s="24">
        <f t="shared" si="57"/>
        <v>76.35094110503945</v>
      </c>
      <c r="F148" s="23">
        <v>349</v>
      </c>
      <c r="G148" s="24">
        <v>0.13876739562624255</v>
      </c>
      <c r="H148" s="24">
        <v>4.333996023856859</v>
      </c>
      <c r="I148" s="23">
        <v>2111</v>
      </c>
      <c r="J148" s="23">
        <v>295</v>
      </c>
      <c r="K148" s="23">
        <v>0</v>
      </c>
      <c r="L148" s="23">
        <v>84</v>
      </c>
      <c r="M148" s="23">
        <v>20</v>
      </c>
      <c r="N148" s="23">
        <v>5</v>
      </c>
      <c r="O148" s="23">
        <v>0</v>
      </c>
      <c r="P148" s="23">
        <v>109</v>
      </c>
      <c r="Q148" s="10">
        <v>182</v>
      </c>
      <c r="R148" s="10">
        <v>375</v>
      </c>
      <c r="S148" s="10">
        <v>44</v>
      </c>
    </row>
    <row r="149" spans="1:19" ht="13.5">
      <c r="A149" s="21">
        <f t="shared" si="58"/>
        <v>84</v>
      </c>
      <c r="B149" s="22" t="s">
        <v>134</v>
      </c>
      <c r="C149" s="23">
        <v>3740</v>
      </c>
      <c r="D149" s="23">
        <v>3452</v>
      </c>
      <c r="E149" s="24">
        <f t="shared" si="57"/>
        <v>92.29946524064171</v>
      </c>
      <c r="F149" s="23">
        <v>617</v>
      </c>
      <c r="G149" s="24">
        <v>0.1787369640787949</v>
      </c>
      <c r="H149" s="24">
        <v>6.199304750869061</v>
      </c>
      <c r="I149" s="23">
        <v>551</v>
      </c>
      <c r="J149" s="23">
        <v>2687</v>
      </c>
      <c r="K149" s="23">
        <v>0</v>
      </c>
      <c r="L149" s="23">
        <v>194</v>
      </c>
      <c r="M149" s="23">
        <v>15</v>
      </c>
      <c r="N149" s="23">
        <v>5</v>
      </c>
      <c r="O149" s="23">
        <v>0</v>
      </c>
      <c r="P149" s="23">
        <v>214</v>
      </c>
      <c r="Q149" s="10">
        <v>214</v>
      </c>
      <c r="R149" s="10">
        <v>435</v>
      </c>
      <c r="S149" s="10">
        <v>279</v>
      </c>
    </row>
    <row r="150" spans="1:19" ht="13.5">
      <c r="A150" s="21">
        <f t="shared" si="58"/>
        <v>85</v>
      </c>
      <c r="B150" s="22" t="s">
        <v>135</v>
      </c>
      <c r="C150" s="23">
        <v>6898</v>
      </c>
      <c r="D150" s="23">
        <v>6509</v>
      </c>
      <c r="E150" s="24">
        <f t="shared" si="57"/>
        <v>94.36068425630617</v>
      </c>
      <c r="F150" s="23">
        <v>1232</v>
      </c>
      <c r="G150" s="24">
        <v>0.18927638654171147</v>
      </c>
      <c r="H150" s="24">
        <v>6.114610539253341</v>
      </c>
      <c r="I150" s="23">
        <v>709</v>
      </c>
      <c r="J150" s="23">
        <v>5402</v>
      </c>
      <c r="K150" s="23">
        <v>0</v>
      </c>
      <c r="L150" s="23">
        <v>340</v>
      </c>
      <c r="M150" s="23">
        <v>44</v>
      </c>
      <c r="N150" s="23">
        <v>14</v>
      </c>
      <c r="O150" s="23">
        <v>0</v>
      </c>
      <c r="P150" s="23">
        <v>398</v>
      </c>
      <c r="Q150" s="10">
        <v>2012</v>
      </c>
      <c r="R150" s="10">
        <v>2008</v>
      </c>
      <c r="S150" s="10">
        <v>430</v>
      </c>
    </row>
    <row r="151" spans="1:19" ht="13.5">
      <c r="A151" s="21">
        <f t="shared" si="58"/>
        <v>86</v>
      </c>
      <c r="B151" s="22" t="s">
        <v>136</v>
      </c>
      <c r="C151" s="23">
        <v>4387</v>
      </c>
      <c r="D151" s="23">
        <v>4079</v>
      </c>
      <c r="E151" s="24">
        <f t="shared" si="57"/>
        <v>92.9792568953727</v>
      </c>
      <c r="F151" s="23">
        <v>742</v>
      </c>
      <c r="G151" s="24">
        <v>0.18190733022799707</v>
      </c>
      <c r="H151" s="24">
        <v>5.834763422407453</v>
      </c>
      <c r="I151" s="23">
        <v>1386</v>
      </c>
      <c r="J151" s="23">
        <v>2455</v>
      </c>
      <c r="K151" s="23">
        <v>0</v>
      </c>
      <c r="L151" s="23">
        <v>195</v>
      </c>
      <c r="M151" s="23">
        <v>23</v>
      </c>
      <c r="N151" s="23">
        <v>20</v>
      </c>
      <c r="O151" s="23">
        <v>0</v>
      </c>
      <c r="P151" s="23">
        <v>238</v>
      </c>
      <c r="Q151" s="10">
        <v>715</v>
      </c>
      <c r="R151" s="10">
        <v>640</v>
      </c>
      <c r="S151" s="10">
        <v>218</v>
      </c>
    </row>
    <row r="152" spans="1:19" ht="13.5">
      <c r="A152" s="21">
        <f t="shared" si="58"/>
        <v>87</v>
      </c>
      <c r="B152" s="22" t="s">
        <v>137</v>
      </c>
      <c r="C152" s="23">
        <v>3179</v>
      </c>
      <c r="D152" s="23">
        <v>2887</v>
      </c>
      <c r="E152" s="24">
        <f t="shared" si="57"/>
        <v>90.81472161056936</v>
      </c>
      <c r="F152" s="23">
        <v>1039</v>
      </c>
      <c r="G152" s="24">
        <v>0.3598891582958088</v>
      </c>
      <c r="H152" s="24">
        <v>11.153446484239696</v>
      </c>
      <c r="I152" s="23">
        <v>1814</v>
      </c>
      <c r="J152" s="23">
        <v>751</v>
      </c>
      <c r="K152" s="23">
        <v>0</v>
      </c>
      <c r="L152" s="23">
        <v>254</v>
      </c>
      <c r="M152" s="23">
        <v>45</v>
      </c>
      <c r="N152" s="23">
        <v>23</v>
      </c>
      <c r="O152" s="23">
        <v>0</v>
      </c>
      <c r="P152" s="23">
        <v>322</v>
      </c>
      <c r="Q152" s="10">
        <v>144</v>
      </c>
      <c r="R152" s="10">
        <v>296</v>
      </c>
      <c r="S152" s="10">
        <v>110</v>
      </c>
    </row>
    <row r="153" spans="1:19" ht="13.5">
      <c r="A153" s="21">
        <f t="shared" si="58"/>
        <v>88</v>
      </c>
      <c r="B153" s="22" t="s">
        <v>138</v>
      </c>
      <c r="C153" s="23">
        <v>5272</v>
      </c>
      <c r="D153" s="23">
        <v>4912</v>
      </c>
      <c r="E153" s="24">
        <f t="shared" si="57"/>
        <v>93.17147192716236</v>
      </c>
      <c r="F153" s="23">
        <v>1072</v>
      </c>
      <c r="G153" s="24">
        <v>0.2182410423452769</v>
      </c>
      <c r="H153" s="24">
        <v>7.267915309446255</v>
      </c>
      <c r="I153" s="23">
        <v>4123</v>
      </c>
      <c r="J153" s="23">
        <v>432</v>
      </c>
      <c r="K153" s="23"/>
      <c r="L153" s="23">
        <v>301</v>
      </c>
      <c r="M153" s="23">
        <v>41</v>
      </c>
      <c r="N153" s="23">
        <v>15</v>
      </c>
      <c r="O153" s="23"/>
      <c r="P153" s="23">
        <v>357</v>
      </c>
      <c r="Q153" s="10">
        <v>169</v>
      </c>
      <c r="R153" s="10">
        <v>447</v>
      </c>
      <c r="S153" s="10">
        <v>150</v>
      </c>
    </row>
    <row r="154" spans="1:19" ht="13.5">
      <c r="A154" s="21">
        <f t="shared" si="58"/>
        <v>89</v>
      </c>
      <c r="B154" s="22" t="s">
        <v>139</v>
      </c>
      <c r="C154" s="23">
        <v>987</v>
      </c>
      <c r="D154" s="23">
        <v>946</v>
      </c>
      <c r="E154" s="24">
        <f t="shared" si="57"/>
        <v>95.84599797365755</v>
      </c>
      <c r="F154" s="23">
        <v>168</v>
      </c>
      <c r="G154" s="24">
        <v>0.17758985200845667</v>
      </c>
      <c r="H154" s="24">
        <v>6.236786469344609</v>
      </c>
      <c r="I154" s="23">
        <v>447</v>
      </c>
      <c r="J154" s="23">
        <v>440</v>
      </c>
      <c r="K154" s="23">
        <v>0</v>
      </c>
      <c r="L154" s="23">
        <v>53</v>
      </c>
      <c r="M154" s="23">
        <v>6</v>
      </c>
      <c r="N154" s="23">
        <v>0</v>
      </c>
      <c r="O154" s="23">
        <v>0</v>
      </c>
      <c r="P154" s="23">
        <v>59</v>
      </c>
      <c r="Q154" s="10">
        <v>14</v>
      </c>
      <c r="R154" s="10">
        <v>30</v>
      </c>
      <c r="S154" s="10">
        <v>57</v>
      </c>
    </row>
    <row r="155" spans="1:19" ht="13.5">
      <c r="A155" s="21">
        <f t="shared" si="58"/>
        <v>90</v>
      </c>
      <c r="B155" s="22" t="s">
        <v>140</v>
      </c>
      <c r="C155" s="23">
        <v>2118</v>
      </c>
      <c r="D155" s="23">
        <v>1778</v>
      </c>
      <c r="E155" s="24">
        <f t="shared" si="57"/>
        <v>83.94711992445704</v>
      </c>
      <c r="F155" s="23">
        <v>327</v>
      </c>
      <c r="G155" s="24">
        <v>0.18391451068616424</v>
      </c>
      <c r="H155" s="24">
        <v>5.455568053993251</v>
      </c>
      <c r="I155" s="23">
        <v>902</v>
      </c>
      <c r="J155" s="23">
        <v>779</v>
      </c>
      <c r="K155" s="23"/>
      <c r="L155" s="23">
        <v>85</v>
      </c>
      <c r="M155" s="23">
        <v>12</v>
      </c>
      <c r="N155" s="23"/>
      <c r="O155" s="23"/>
      <c r="P155" s="23">
        <v>97</v>
      </c>
      <c r="Q155" s="10">
        <v>41</v>
      </c>
      <c r="R155" s="10">
        <v>269</v>
      </c>
      <c r="S155" s="10">
        <v>135</v>
      </c>
    </row>
    <row r="156" spans="1:19" ht="13.5">
      <c r="A156" s="21">
        <f t="shared" si="58"/>
        <v>91</v>
      </c>
      <c r="B156" s="22" t="s">
        <v>141</v>
      </c>
      <c r="C156" s="23">
        <v>6231</v>
      </c>
      <c r="D156" s="23">
        <v>5417</v>
      </c>
      <c r="E156" s="24">
        <f t="shared" si="57"/>
        <v>86.93628631038357</v>
      </c>
      <c r="F156" s="23">
        <v>483</v>
      </c>
      <c r="G156" s="24">
        <v>0.08916374376961418</v>
      </c>
      <c r="H156" s="24">
        <v>2.8059811703895146</v>
      </c>
      <c r="I156" s="23">
        <v>4221</v>
      </c>
      <c r="J156" s="23">
        <v>1044</v>
      </c>
      <c r="K156" s="23">
        <v>0</v>
      </c>
      <c r="L156" s="23">
        <v>126</v>
      </c>
      <c r="M156" s="23">
        <v>14</v>
      </c>
      <c r="N156" s="23">
        <v>12</v>
      </c>
      <c r="O156" s="23">
        <v>0</v>
      </c>
      <c r="P156" s="23">
        <v>152</v>
      </c>
      <c r="Q156" s="10">
        <v>39</v>
      </c>
      <c r="R156" s="10">
        <v>289</v>
      </c>
      <c r="S156" s="10">
        <v>0</v>
      </c>
    </row>
    <row r="157" spans="1:19" ht="13.5">
      <c r="A157" s="21">
        <f t="shared" si="58"/>
        <v>92</v>
      </c>
      <c r="B157" s="22" t="s">
        <v>142</v>
      </c>
      <c r="C157" s="23">
        <v>5082</v>
      </c>
      <c r="D157" s="23">
        <v>4598</v>
      </c>
      <c r="E157" s="24">
        <f t="shared" si="57"/>
        <v>90.47619047619048</v>
      </c>
      <c r="F157" s="23">
        <v>373</v>
      </c>
      <c r="G157" s="24">
        <v>0.08112222705524141</v>
      </c>
      <c r="H157" s="24">
        <v>2.34884732492388</v>
      </c>
      <c r="I157" s="23">
        <v>3952</v>
      </c>
      <c r="J157" s="23">
        <v>515</v>
      </c>
      <c r="K157" s="23"/>
      <c r="L157" s="23">
        <v>99</v>
      </c>
      <c r="M157" s="23">
        <v>8</v>
      </c>
      <c r="N157" s="23">
        <v>1</v>
      </c>
      <c r="O157" s="23"/>
      <c r="P157" s="23">
        <v>108</v>
      </c>
      <c r="Q157" s="10">
        <v>25</v>
      </c>
      <c r="R157" s="10">
        <v>302</v>
      </c>
      <c r="S157" s="10">
        <v>198</v>
      </c>
    </row>
    <row r="158" spans="1:19" ht="13.5">
      <c r="A158" s="21">
        <f t="shared" si="58"/>
        <v>93</v>
      </c>
      <c r="B158" s="22" t="s">
        <v>143</v>
      </c>
      <c r="C158" s="23">
        <v>4853</v>
      </c>
      <c r="D158" s="23">
        <v>4045</v>
      </c>
      <c r="E158" s="24">
        <f t="shared" si="57"/>
        <v>83.35050484236555</v>
      </c>
      <c r="F158" s="23">
        <v>271</v>
      </c>
      <c r="G158" s="24">
        <v>0.06699629171817058</v>
      </c>
      <c r="H158" s="24">
        <v>2.645241038318912</v>
      </c>
      <c r="I158" s="23">
        <v>2857</v>
      </c>
      <c r="J158" s="23">
        <v>1081</v>
      </c>
      <c r="K158" s="23">
        <v>0</v>
      </c>
      <c r="L158" s="23">
        <v>92</v>
      </c>
      <c r="M158" s="23">
        <v>10</v>
      </c>
      <c r="N158" s="23">
        <v>5</v>
      </c>
      <c r="O158" s="23">
        <v>0</v>
      </c>
      <c r="P158" s="23">
        <v>107</v>
      </c>
      <c r="Q158" s="10">
        <v>22</v>
      </c>
      <c r="R158" s="10">
        <v>54</v>
      </c>
      <c r="S158" s="10">
        <v>23</v>
      </c>
    </row>
    <row r="159" spans="1:19" ht="13.5">
      <c r="A159" s="21">
        <f t="shared" si="58"/>
        <v>94</v>
      </c>
      <c r="B159" s="22" t="s">
        <v>144</v>
      </c>
      <c r="C159" s="23">
        <v>4866</v>
      </c>
      <c r="D159" s="23">
        <v>4508</v>
      </c>
      <c r="E159" s="24">
        <f t="shared" si="57"/>
        <v>92.64282778462804</v>
      </c>
      <c r="F159" s="23">
        <v>176</v>
      </c>
      <c r="G159" s="24">
        <v>0.03904170363797693</v>
      </c>
      <c r="H159" s="24">
        <v>1.4418811002661935</v>
      </c>
      <c r="I159" s="23">
        <v>2610</v>
      </c>
      <c r="J159" s="23">
        <v>1833</v>
      </c>
      <c r="K159" s="23">
        <v>0</v>
      </c>
      <c r="L159" s="23">
        <v>55</v>
      </c>
      <c r="M159" s="23">
        <v>7</v>
      </c>
      <c r="N159" s="23">
        <v>3</v>
      </c>
      <c r="O159" s="23">
        <v>0</v>
      </c>
      <c r="P159" s="23">
        <v>65</v>
      </c>
      <c r="Q159" s="10">
        <v>184</v>
      </c>
      <c r="R159" s="10">
        <v>306</v>
      </c>
      <c r="S159" s="10">
        <v>214</v>
      </c>
    </row>
    <row r="160" spans="1:19" ht="13.5">
      <c r="A160" s="21">
        <f t="shared" si="58"/>
        <v>95</v>
      </c>
      <c r="B160" s="22" t="s">
        <v>145</v>
      </c>
      <c r="C160" s="23">
        <v>1775</v>
      </c>
      <c r="D160" s="23">
        <v>1624</v>
      </c>
      <c r="E160" s="24">
        <f t="shared" si="57"/>
        <v>91.49295774647888</v>
      </c>
      <c r="F160" s="23">
        <v>65</v>
      </c>
      <c r="G160" s="24">
        <v>0.04002463054187192</v>
      </c>
      <c r="H160" s="24">
        <v>1.600985221674877</v>
      </c>
      <c r="I160" s="23">
        <v>338</v>
      </c>
      <c r="J160" s="23">
        <v>1260</v>
      </c>
      <c r="K160" s="23">
        <v>0</v>
      </c>
      <c r="L160" s="23">
        <v>26</v>
      </c>
      <c r="M160" s="23">
        <v>0</v>
      </c>
      <c r="N160" s="23">
        <v>0</v>
      </c>
      <c r="O160" s="23">
        <v>0</v>
      </c>
      <c r="P160" s="23">
        <v>26</v>
      </c>
      <c r="Q160" s="10">
        <v>0</v>
      </c>
      <c r="R160" s="10">
        <v>17</v>
      </c>
      <c r="S160" s="10">
        <v>2</v>
      </c>
    </row>
    <row r="161" spans="1:19" ht="13.5">
      <c r="A161" s="21">
        <f t="shared" si="58"/>
        <v>96</v>
      </c>
      <c r="B161" s="22" t="s">
        <v>146</v>
      </c>
      <c r="C161" s="23">
        <v>2096</v>
      </c>
      <c r="D161" s="23">
        <v>1961</v>
      </c>
      <c r="E161" s="24">
        <f t="shared" si="57"/>
        <v>93.55916030534351</v>
      </c>
      <c r="F161" s="23">
        <v>315</v>
      </c>
      <c r="G161" s="24">
        <v>0.1606323304436512</v>
      </c>
      <c r="H161" s="24">
        <v>4.589495155532891</v>
      </c>
      <c r="I161" s="23">
        <v>1684</v>
      </c>
      <c r="J161" s="23">
        <v>187</v>
      </c>
      <c r="K161" s="23">
        <v>0</v>
      </c>
      <c r="L161" s="23">
        <v>74</v>
      </c>
      <c r="M161" s="23">
        <v>14</v>
      </c>
      <c r="N161" s="23">
        <v>2</v>
      </c>
      <c r="O161" s="23">
        <v>0</v>
      </c>
      <c r="P161" s="23">
        <v>90</v>
      </c>
      <c r="Q161" s="10">
        <v>19</v>
      </c>
      <c r="R161" s="10">
        <v>10</v>
      </c>
      <c r="S161" s="10">
        <v>131</v>
      </c>
    </row>
    <row r="162" spans="1:19" ht="13.5">
      <c r="A162" s="21">
        <f t="shared" si="58"/>
        <v>97</v>
      </c>
      <c r="B162" s="22" t="s">
        <v>147</v>
      </c>
      <c r="C162" s="23">
        <v>1157</v>
      </c>
      <c r="D162" s="23">
        <v>974</v>
      </c>
      <c r="E162" s="24">
        <f t="shared" si="57"/>
        <v>84.18323249783924</v>
      </c>
      <c r="F162" s="23">
        <v>141</v>
      </c>
      <c r="G162" s="24">
        <v>0.14476386036960986</v>
      </c>
      <c r="H162" s="24">
        <v>5.749486652977413</v>
      </c>
      <c r="I162" s="23">
        <v>80</v>
      </c>
      <c r="J162" s="23">
        <v>760</v>
      </c>
      <c r="K162" s="23">
        <v>2</v>
      </c>
      <c r="L162" s="23">
        <v>46</v>
      </c>
      <c r="M162" s="23">
        <v>6</v>
      </c>
      <c r="N162" s="23">
        <v>2</v>
      </c>
      <c r="O162" s="23">
        <v>2</v>
      </c>
      <c r="P162" s="23">
        <v>56</v>
      </c>
      <c r="Q162" s="10">
        <v>147</v>
      </c>
      <c r="R162" s="10">
        <v>36</v>
      </c>
      <c r="S162" s="10">
        <v>76</v>
      </c>
    </row>
    <row r="163" spans="1:19" ht="13.5">
      <c r="A163" s="21">
        <f t="shared" si="58"/>
        <v>98</v>
      </c>
      <c r="B163" s="22" t="s">
        <v>148</v>
      </c>
      <c r="C163" s="23">
        <v>2333</v>
      </c>
      <c r="D163" s="23">
        <v>2091</v>
      </c>
      <c r="E163" s="24">
        <f t="shared" si="57"/>
        <v>89.62708958422631</v>
      </c>
      <c r="F163" s="23">
        <v>186</v>
      </c>
      <c r="G163" s="24">
        <v>0.08895265423242468</v>
      </c>
      <c r="H163" s="24">
        <v>2.9172644667623144</v>
      </c>
      <c r="I163" s="23">
        <v>1560</v>
      </c>
      <c r="J163" s="23">
        <v>470</v>
      </c>
      <c r="K163" s="23">
        <v>0</v>
      </c>
      <c r="L163" s="23">
        <v>55</v>
      </c>
      <c r="M163" s="23">
        <v>5</v>
      </c>
      <c r="N163" s="23">
        <v>1</v>
      </c>
      <c r="O163" s="23">
        <v>0</v>
      </c>
      <c r="P163" s="23">
        <v>61</v>
      </c>
      <c r="Q163" s="10">
        <v>281</v>
      </c>
      <c r="R163" s="10">
        <v>253</v>
      </c>
      <c r="S163" s="10">
        <v>69</v>
      </c>
    </row>
    <row r="164" spans="1:19" ht="13.5">
      <c r="A164" s="21">
        <f t="shared" si="58"/>
        <v>99</v>
      </c>
      <c r="B164" s="22" t="s">
        <v>149</v>
      </c>
      <c r="C164" s="23">
        <v>239</v>
      </c>
      <c r="D164" s="23">
        <v>171</v>
      </c>
      <c r="E164" s="24">
        <f t="shared" si="57"/>
        <v>71.54811715481172</v>
      </c>
      <c r="F164" s="23">
        <v>26</v>
      </c>
      <c r="G164" s="24">
        <v>0.15204678362573099</v>
      </c>
      <c r="H164" s="24">
        <v>5.263157894736842</v>
      </c>
      <c r="I164" s="23">
        <v>72</v>
      </c>
      <c r="J164" s="23">
        <v>90</v>
      </c>
      <c r="K164" s="23">
        <v>0</v>
      </c>
      <c r="L164" s="23">
        <v>9</v>
      </c>
      <c r="M164" s="23">
        <v>0</v>
      </c>
      <c r="N164" s="23">
        <v>0</v>
      </c>
      <c r="O164" s="23">
        <v>0</v>
      </c>
      <c r="P164" s="23">
        <v>9</v>
      </c>
      <c r="Q164" s="10">
        <v>0</v>
      </c>
      <c r="R164" s="10">
        <v>20</v>
      </c>
      <c r="S164" s="10">
        <v>9</v>
      </c>
    </row>
    <row r="165" spans="1:19" ht="13.5">
      <c r="A165" s="21">
        <f t="shared" si="58"/>
        <v>100</v>
      </c>
      <c r="B165" s="22" t="s">
        <v>150</v>
      </c>
      <c r="C165" s="23">
        <v>677</v>
      </c>
      <c r="D165" s="23">
        <v>461</v>
      </c>
      <c r="E165" s="24">
        <f t="shared" si="57"/>
        <v>68.09453471196456</v>
      </c>
      <c r="F165" s="23">
        <v>37</v>
      </c>
      <c r="G165" s="24">
        <v>0.08026030368763558</v>
      </c>
      <c r="H165" s="24">
        <v>2.6030368763557483</v>
      </c>
      <c r="I165" s="23">
        <v>241</v>
      </c>
      <c r="J165" s="23">
        <v>208</v>
      </c>
      <c r="K165" s="23">
        <v>0</v>
      </c>
      <c r="L165" s="23">
        <v>11</v>
      </c>
      <c r="M165" s="23">
        <v>1</v>
      </c>
      <c r="N165" s="23">
        <v>0</v>
      </c>
      <c r="O165" s="23">
        <v>0</v>
      </c>
      <c r="P165" s="23">
        <v>12</v>
      </c>
      <c r="Q165" s="10">
        <v>5</v>
      </c>
      <c r="R165" s="10">
        <v>30</v>
      </c>
      <c r="S165" s="10">
        <v>9</v>
      </c>
    </row>
    <row r="166" spans="1:19" ht="13.5">
      <c r="A166" s="21">
        <f t="shared" si="58"/>
        <v>101</v>
      </c>
      <c r="B166" s="22" t="s">
        <v>151</v>
      </c>
      <c r="C166" s="23">
        <v>1386</v>
      </c>
      <c r="D166" s="23">
        <v>781</v>
      </c>
      <c r="E166" s="24">
        <f t="shared" si="57"/>
        <v>56.34920634920635</v>
      </c>
      <c r="F166" s="23">
        <v>39</v>
      </c>
      <c r="G166" s="24">
        <v>0.0499359795134443</v>
      </c>
      <c r="H166" s="24">
        <v>2.560819462227913</v>
      </c>
      <c r="I166" s="23">
        <v>279</v>
      </c>
      <c r="J166" s="23">
        <v>482</v>
      </c>
      <c r="K166" s="23"/>
      <c r="L166" s="23">
        <v>17</v>
      </c>
      <c r="M166" s="23">
        <v>2</v>
      </c>
      <c r="N166" s="23">
        <v>1</v>
      </c>
      <c r="O166" s="23"/>
      <c r="P166" s="23">
        <v>20</v>
      </c>
      <c r="Q166" s="10">
        <v>45</v>
      </c>
      <c r="R166" s="10">
        <v>86</v>
      </c>
      <c r="S166" s="10">
        <v>68</v>
      </c>
    </row>
    <row r="167" spans="1:19" ht="13.5">
      <c r="A167" s="21">
        <f t="shared" si="58"/>
        <v>102</v>
      </c>
      <c r="B167" s="22" t="s">
        <v>152</v>
      </c>
      <c r="C167" s="23">
        <v>1852</v>
      </c>
      <c r="D167" s="23">
        <v>1220</v>
      </c>
      <c r="E167" s="24">
        <f t="shared" si="57"/>
        <v>65.87473002159827</v>
      </c>
      <c r="F167" s="23">
        <v>100</v>
      </c>
      <c r="G167" s="24">
        <v>0.08196721311475409</v>
      </c>
      <c r="H167" s="24">
        <v>2.8688524590163933</v>
      </c>
      <c r="I167" s="23">
        <v>333</v>
      </c>
      <c r="J167" s="23">
        <v>852</v>
      </c>
      <c r="K167" s="23">
        <v>0</v>
      </c>
      <c r="L167" s="23">
        <v>31</v>
      </c>
      <c r="M167" s="23">
        <v>4</v>
      </c>
      <c r="N167" s="23">
        <v>0</v>
      </c>
      <c r="O167" s="23">
        <v>0</v>
      </c>
      <c r="P167" s="23">
        <v>35</v>
      </c>
      <c r="Q167" s="10">
        <v>22</v>
      </c>
      <c r="R167" s="10">
        <v>71</v>
      </c>
      <c r="S167" s="10">
        <v>69</v>
      </c>
    </row>
    <row r="168" spans="1:19" ht="13.5">
      <c r="A168" s="21">
        <f t="shared" si="58"/>
        <v>103</v>
      </c>
      <c r="B168" s="22" t="s">
        <v>153</v>
      </c>
      <c r="C168" s="23">
        <v>1253</v>
      </c>
      <c r="D168" s="23">
        <v>1066</v>
      </c>
      <c r="E168" s="24">
        <f t="shared" si="57"/>
        <v>85.0758180367119</v>
      </c>
      <c r="F168" s="23">
        <v>112</v>
      </c>
      <c r="G168" s="24">
        <v>0.1050656660412758</v>
      </c>
      <c r="H168" s="24">
        <v>3.4709193245778613</v>
      </c>
      <c r="I168" s="23">
        <v>384</v>
      </c>
      <c r="J168" s="23">
        <v>645</v>
      </c>
      <c r="K168" s="23"/>
      <c r="L168" s="23">
        <v>32</v>
      </c>
      <c r="M168" s="23">
        <v>4</v>
      </c>
      <c r="N168" s="23">
        <v>1</v>
      </c>
      <c r="O168" s="23"/>
      <c r="P168" s="23">
        <v>37</v>
      </c>
      <c r="Q168" s="10">
        <v>5</v>
      </c>
      <c r="R168" s="10">
        <v>111</v>
      </c>
      <c r="S168" s="10">
        <v>183</v>
      </c>
    </row>
    <row r="169" spans="1:19" ht="13.5">
      <c r="A169" s="21">
        <f t="shared" si="58"/>
        <v>104</v>
      </c>
      <c r="B169" s="22" t="s">
        <v>154</v>
      </c>
      <c r="C169" s="23">
        <v>1047</v>
      </c>
      <c r="D169" s="23">
        <v>881</v>
      </c>
      <c r="E169" s="24">
        <f t="shared" si="57"/>
        <v>84.14517669531996</v>
      </c>
      <c r="F169" s="23">
        <v>162</v>
      </c>
      <c r="G169" s="24">
        <v>0.18388195232690124</v>
      </c>
      <c r="H169" s="24">
        <v>5.902383654937571</v>
      </c>
      <c r="I169" s="23">
        <v>423</v>
      </c>
      <c r="J169" s="23">
        <v>406</v>
      </c>
      <c r="K169" s="23">
        <v>0</v>
      </c>
      <c r="L169" s="23">
        <v>45</v>
      </c>
      <c r="M169" s="23">
        <v>5</v>
      </c>
      <c r="N169" s="23">
        <v>2</v>
      </c>
      <c r="O169" s="23">
        <v>0</v>
      </c>
      <c r="P169" s="23">
        <v>52</v>
      </c>
      <c r="Q169" s="10">
        <v>75</v>
      </c>
      <c r="R169" s="10">
        <v>109</v>
      </c>
      <c r="S169" s="10">
        <v>81</v>
      </c>
    </row>
    <row r="170" spans="1:19" ht="13.5">
      <c r="A170" s="21">
        <f t="shared" si="58"/>
        <v>105</v>
      </c>
      <c r="B170" s="22" t="s">
        <v>155</v>
      </c>
      <c r="C170" s="23">
        <v>1659</v>
      </c>
      <c r="D170" s="23">
        <v>1424</v>
      </c>
      <c r="E170" s="24">
        <f t="shared" si="57"/>
        <v>85.83484026522001</v>
      </c>
      <c r="F170" s="23">
        <v>195</v>
      </c>
      <c r="G170" s="24">
        <v>0.136938202247191</v>
      </c>
      <c r="H170" s="24">
        <v>3.721910112359551</v>
      </c>
      <c r="I170" s="23">
        <v>790</v>
      </c>
      <c r="J170" s="23">
        <v>581</v>
      </c>
      <c r="K170" s="23">
        <v>0</v>
      </c>
      <c r="L170" s="23">
        <v>42</v>
      </c>
      <c r="M170" s="23">
        <v>10</v>
      </c>
      <c r="N170" s="23">
        <v>1</v>
      </c>
      <c r="O170" s="23">
        <v>0</v>
      </c>
      <c r="P170" s="23">
        <v>53</v>
      </c>
      <c r="Q170" s="10">
        <v>22</v>
      </c>
      <c r="R170" s="10">
        <v>47</v>
      </c>
      <c r="S170" s="10">
        <v>41</v>
      </c>
    </row>
    <row r="171" spans="1:19" ht="13.5">
      <c r="A171" s="21">
        <f t="shared" si="58"/>
        <v>106</v>
      </c>
      <c r="B171" s="22" t="s">
        <v>156</v>
      </c>
      <c r="C171" s="23">
        <v>3132</v>
      </c>
      <c r="D171" s="23">
        <v>1946</v>
      </c>
      <c r="E171" s="24">
        <f t="shared" si="57"/>
        <v>62.132822477650066</v>
      </c>
      <c r="F171" s="23">
        <v>143</v>
      </c>
      <c r="G171" s="24">
        <v>0.07348406988694758</v>
      </c>
      <c r="H171" s="24">
        <v>2.158273381294964</v>
      </c>
      <c r="I171" s="23">
        <v>859</v>
      </c>
      <c r="J171" s="23">
        <v>1045</v>
      </c>
      <c r="K171" s="23">
        <v>0</v>
      </c>
      <c r="L171" s="23">
        <v>33</v>
      </c>
      <c r="M171" s="23">
        <v>7</v>
      </c>
      <c r="N171" s="23">
        <v>2</v>
      </c>
      <c r="O171" s="23">
        <v>0</v>
      </c>
      <c r="P171" s="23">
        <v>42</v>
      </c>
      <c r="Q171" s="10">
        <v>137</v>
      </c>
      <c r="R171" s="10">
        <v>154</v>
      </c>
      <c r="S171" s="10">
        <v>85</v>
      </c>
    </row>
    <row r="172" spans="1:19" ht="13.5">
      <c r="A172" s="21">
        <f t="shared" si="58"/>
        <v>107</v>
      </c>
      <c r="B172" s="22" t="s">
        <v>157</v>
      </c>
      <c r="C172" s="23">
        <v>2292</v>
      </c>
      <c r="D172" s="23">
        <v>1851</v>
      </c>
      <c r="E172" s="24">
        <f t="shared" si="57"/>
        <v>80.75916230366492</v>
      </c>
      <c r="F172" s="23">
        <v>186</v>
      </c>
      <c r="G172" s="24">
        <v>0.10048622366288493</v>
      </c>
      <c r="H172" s="24">
        <v>3.1334413830361965</v>
      </c>
      <c r="I172" s="23">
        <v>606</v>
      </c>
      <c r="J172" s="23">
        <v>1187</v>
      </c>
      <c r="K172" s="23">
        <v>0</v>
      </c>
      <c r="L172" s="23">
        <v>45</v>
      </c>
      <c r="M172" s="23">
        <v>11</v>
      </c>
      <c r="N172" s="23">
        <v>2</v>
      </c>
      <c r="O172" s="23">
        <v>0</v>
      </c>
      <c r="P172" s="23">
        <v>58</v>
      </c>
      <c r="Q172" s="10">
        <v>150</v>
      </c>
      <c r="R172" s="10">
        <v>250</v>
      </c>
      <c r="S172" s="10">
        <v>160</v>
      </c>
    </row>
    <row r="173" spans="1:19" ht="13.5">
      <c r="A173" s="21">
        <f t="shared" si="58"/>
        <v>108</v>
      </c>
      <c r="B173" s="22" t="s">
        <v>158</v>
      </c>
      <c r="C173" s="23">
        <v>1692</v>
      </c>
      <c r="D173" s="23">
        <v>1209</v>
      </c>
      <c r="E173" s="24">
        <f t="shared" si="57"/>
        <v>71.45390070921985</v>
      </c>
      <c r="F173" s="23">
        <v>103</v>
      </c>
      <c r="G173" s="24">
        <v>0.08519437551695616</v>
      </c>
      <c r="H173" s="24">
        <v>2.8122415219189416</v>
      </c>
      <c r="I173" s="23">
        <v>521</v>
      </c>
      <c r="J173" s="23">
        <v>654</v>
      </c>
      <c r="K173" s="23">
        <v>0</v>
      </c>
      <c r="L173" s="23">
        <v>30</v>
      </c>
      <c r="M173" s="23">
        <v>4</v>
      </c>
      <c r="N173" s="23">
        <v>0</v>
      </c>
      <c r="O173" s="23">
        <v>0</v>
      </c>
      <c r="P173" s="23">
        <v>34</v>
      </c>
      <c r="Q173" s="10">
        <v>120</v>
      </c>
      <c r="R173" s="10">
        <v>159</v>
      </c>
      <c r="S173" s="10">
        <v>139</v>
      </c>
    </row>
    <row r="174" spans="1:19" ht="13.5">
      <c r="A174" s="21">
        <f t="shared" si="58"/>
        <v>109</v>
      </c>
      <c r="B174" s="22" t="s">
        <v>159</v>
      </c>
      <c r="C174" s="23">
        <v>5441</v>
      </c>
      <c r="D174" s="23">
        <v>4328</v>
      </c>
      <c r="E174" s="24">
        <f t="shared" si="57"/>
        <v>79.54420143356</v>
      </c>
      <c r="F174" s="23">
        <v>526</v>
      </c>
      <c r="G174" s="24">
        <v>0.12153419593345656</v>
      </c>
      <c r="H174" s="24">
        <v>4.366913123844732</v>
      </c>
      <c r="I174" s="23">
        <v>1292</v>
      </c>
      <c r="J174" s="23">
        <v>2847</v>
      </c>
      <c r="K174" s="23">
        <v>0</v>
      </c>
      <c r="L174" s="23">
        <v>157</v>
      </c>
      <c r="M174" s="23">
        <v>26</v>
      </c>
      <c r="N174" s="23">
        <v>6</v>
      </c>
      <c r="O174" s="23">
        <v>0</v>
      </c>
      <c r="P174" s="23">
        <v>189</v>
      </c>
      <c r="Q174" s="10">
        <v>671</v>
      </c>
      <c r="R174" s="10">
        <v>701</v>
      </c>
      <c r="S174" s="10">
        <v>748</v>
      </c>
    </row>
    <row r="175" spans="1:19" ht="13.5">
      <c r="A175" s="21">
        <f t="shared" si="58"/>
        <v>110</v>
      </c>
      <c r="B175" s="22" t="s">
        <v>160</v>
      </c>
      <c r="C175" s="23">
        <v>5883</v>
      </c>
      <c r="D175" s="23">
        <v>4584</v>
      </c>
      <c r="E175" s="24">
        <f t="shared" si="57"/>
        <v>77.91942886282509</v>
      </c>
      <c r="F175" s="23">
        <v>320</v>
      </c>
      <c r="G175" s="24">
        <v>0.06980802792321117</v>
      </c>
      <c r="H175" s="24">
        <v>2.4432809773123907</v>
      </c>
      <c r="I175" s="23">
        <v>1311</v>
      </c>
      <c r="J175" s="23">
        <v>3161</v>
      </c>
      <c r="K175" s="23">
        <v>0</v>
      </c>
      <c r="L175" s="23">
        <v>97</v>
      </c>
      <c r="M175" s="23">
        <v>7</v>
      </c>
      <c r="N175" s="23">
        <v>8</v>
      </c>
      <c r="O175" s="23">
        <v>0</v>
      </c>
      <c r="P175" s="23">
        <v>112</v>
      </c>
      <c r="Q175" s="10">
        <v>368</v>
      </c>
      <c r="R175" s="10">
        <v>502</v>
      </c>
      <c r="S175" s="10">
        <v>37</v>
      </c>
    </row>
    <row r="176" spans="1:19" ht="13.5">
      <c r="A176" s="21">
        <f t="shared" si="58"/>
        <v>111</v>
      </c>
      <c r="B176" s="22" t="s">
        <v>161</v>
      </c>
      <c r="C176" s="23">
        <v>1379</v>
      </c>
      <c r="D176" s="23">
        <v>763</v>
      </c>
      <c r="E176" s="24">
        <f t="shared" si="57"/>
        <v>55.32994923857868</v>
      </c>
      <c r="F176" s="23">
        <v>63</v>
      </c>
      <c r="G176" s="24">
        <v>0.08256880733944955</v>
      </c>
      <c r="H176" s="24">
        <v>3.014416775884666</v>
      </c>
      <c r="I176" s="23">
        <v>249</v>
      </c>
      <c r="J176" s="23">
        <v>491</v>
      </c>
      <c r="K176" s="23">
        <v>0</v>
      </c>
      <c r="L176" s="23">
        <v>20</v>
      </c>
      <c r="M176" s="23">
        <v>3</v>
      </c>
      <c r="N176" s="23">
        <v>0</v>
      </c>
      <c r="O176" s="23">
        <v>0</v>
      </c>
      <c r="P176" s="23">
        <v>23</v>
      </c>
      <c r="Q176" s="10">
        <v>40</v>
      </c>
      <c r="R176" s="10">
        <v>113</v>
      </c>
      <c r="S176" s="10">
        <v>106</v>
      </c>
    </row>
    <row r="177" spans="1:19" ht="13.5">
      <c r="A177" s="21">
        <f t="shared" si="58"/>
        <v>112</v>
      </c>
      <c r="B177" s="22" t="s">
        <v>162</v>
      </c>
      <c r="C177" s="23">
        <v>2013</v>
      </c>
      <c r="D177" s="23">
        <v>1590</v>
      </c>
      <c r="E177" s="24">
        <f aca="true" t="shared" si="59" ref="E177:E187">D177/C177*100</f>
        <v>78.9865871833085</v>
      </c>
      <c r="F177" s="23">
        <v>134</v>
      </c>
      <c r="G177" s="24">
        <v>0.08427672955974842</v>
      </c>
      <c r="H177" s="24">
        <v>3.018867924528302</v>
      </c>
      <c r="I177" s="23">
        <v>297</v>
      </c>
      <c r="J177" s="23">
        <v>1245</v>
      </c>
      <c r="K177" s="23">
        <v>0</v>
      </c>
      <c r="L177" s="23">
        <v>43</v>
      </c>
      <c r="M177" s="23">
        <v>4</v>
      </c>
      <c r="N177" s="23">
        <v>1</v>
      </c>
      <c r="O177" s="23">
        <v>0</v>
      </c>
      <c r="P177" s="23">
        <v>48</v>
      </c>
      <c r="Q177" s="10">
        <v>94</v>
      </c>
      <c r="R177" s="10">
        <v>341</v>
      </c>
      <c r="S177" s="10">
        <v>141</v>
      </c>
    </row>
    <row r="178" spans="1:19" ht="13.5">
      <c r="A178" s="21">
        <f aca="true" t="shared" si="60" ref="A178:A186">A177+1</f>
        <v>113</v>
      </c>
      <c r="B178" s="22" t="s">
        <v>163</v>
      </c>
      <c r="C178" s="23">
        <v>3716</v>
      </c>
      <c r="D178" s="23">
        <v>3186</v>
      </c>
      <c r="E178" s="24">
        <f t="shared" si="59"/>
        <v>85.73735199138859</v>
      </c>
      <c r="F178" s="23">
        <v>522</v>
      </c>
      <c r="G178" s="24">
        <v>0.1638418079096045</v>
      </c>
      <c r="H178" s="24">
        <v>5.241682360326428</v>
      </c>
      <c r="I178" s="23">
        <v>1201</v>
      </c>
      <c r="J178" s="23">
        <v>1818</v>
      </c>
      <c r="K178" s="23"/>
      <c r="L178" s="23">
        <v>152</v>
      </c>
      <c r="M178" s="23">
        <v>12</v>
      </c>
      <c r="N178" s="23">
        <v>3</v>
      </c>
      <c r="O178" s="23"/>
      <c r="P178" s="23">
        <v>167</v>
      </c>
      <c r="Q178" s="10">
        <v>463</v>
      </c>
      <c r="R178" s="10">
        <v>332</v>
      </c>
      <c r="S178" s="10">
        <v>264</v>
      </c>
    </row>
    <row r="179" spans="1:19" ht="13.5">
      <c r="A179" s="21">
        <f t="shared" si="60"/>
        <v>114</v>
      </c>
      <c r="B179" s="22" t="s">
        <v>164</v>
      </c>
      <c r="C179" s="23">
        <v>1501</v>
      </c>
      <c r="D179" s="23">
        <v>1270</v>
      </c>
      <c r="E179" s="24">
        <f t="shared" si="59"/>
        <v>84.61025982678214</v>
      </c>
      <c r="F179" s="23">
        <v>104</v>
      </c>
      <c r="G179" s="24">
        <v>0.08188976377952756</v>
      </c>
      <c r="H179" s="24">
        <v>2.3622047244094486</v>
      </c>
      <c r="I179" s="23">
        <v>543</v>
      </c>
      <c r="J179" s="23">
        <v>697</v>
      </c>
      <c r="K179" s="23">
        <v>0</v>
      </c>
      <c r="L179" s="23">
        <v>22</v>
      </c>
      <c r="M179" s="23">
        <v>4</v>
      </c>
      <c r="N179" s="23">
        <v>4</v>
      </c>
      <c r="O179" s="23">
        <v>0</v>
      </c>
      <c r="P179" s="23">
        <v>30</v>
      </c>
      <c r="Q179" s="10">
        <v>46</v>
      </c>
      <c r="R179" s="10">
        <v>43</v>
      </c>
      <c r="S179" s="10">
        <v>52</v>
      </c>
    </row>
    <row r="180" spans="1:19" ht="13.5">
      <c r="A180" s="21">
        <f t="shared" si="60"/>
        <v>115</v>
      </c>
      <c r="B180" s="22" t="s">
        <v>165</v>
      </c>
      <c r="C180" s="23">
        <v>2262</v>
      </c>
      <c r="D180" s="23">
        <v>1868</v>
      </c>
      <c r="E180" s="24">
        <f t="shared" si="59"/>
        <v>82.58178603006189</v>
      </c>
      <c r="F180" s="23">
        <v>111</v>
      </c>
      <c r="G180" s="24">
        <v>0.059421841541755886</v>
      </c>
      <c r="H180" s="24">
        <v>1.7665952890792294</v>
      </c>
      <c r="I180" s="23">
        <v>777</v>
      </c>
      <c r="J180" s="23">
        <v>1058</v>
      </c>
      <c r="K180" s="23">
        <v>0</v>
      </c>
      <c r="L180" s="23">
        <v>25</v>
      </c>
      <c r="M180" s="23">
        <v>6</v>
      </c>
      <c r="N180" s="23">
        <v>2</v>
      </c>
      <c r="O180" s="23">
        <v>0</v>
      </c>
      <c r="P180" s="23">
        <v>33</v>
      </c>
      <c r="Q180" s="10">
        <v>45</v>
      </c>
      <c r="R180" s="10">
        <v>184</v>
      </c>
      <c r="S180" s="10">
        <v>116</v>
      </c>
    </row>
    <row r="181" spans="1:19" ht="13.5">
      <c r="A181" s="21">
        <f t="shared" si="60"/>
        <v>116</v>
      </c>
      <c r="B181" s="22" t="s">
        <v>166</v>
      </c>
      <c r="C181" s="23">
        <v>1461</v>
      </c>
      <c r="D181" s="23">
        <v>1283</v>
      </c>
      <c r="E181" s="24">
        <f t="shared" si="59"/>
        <v>87.81656399726215</v>
      </c>
      <c r="F181" s="23">
        <v>83</v>
      </c>
      <c r="G181" s="24">
        <v>0.0646921278254092</v>
      </c>
      <c r="H181" s="24">
        <v>2.4162120031176926</v>
      </c>
      <c r="I181" s="23">
        <v>677</v>
      </c>
      <c r="J181" s="23">
        <v>575</v>
      </c>
      <c r="K181" s="23">
        <v>0</v>
      </c>
      <c r="L181" s="23">
        <v>29</v>
      </c>
      <c r="M181" s="23">
        <v>2</v>
      </c>
      <c r="N181" s="23">
        <v>0</v>
      </c>
      <c r="O181" s="23">
        <v>0</v>
      </c>
      <c r="P181" s="23">
        <v>31</v>
      </c>
      <c r="Q181" s="10">
        <v>7</v>
      </c>
      <c r="R181" s="10">
        <v>112</v>
      </c>
      <c r="S181" s="10">
        <v>114</v>
      </c>
    </row>
    <row r="182" spans="1:19" ht="13.5">
      <c r="A182" s="21">
        <f t="shared" si="60"/>
        <v>117</v>
      </c>
      <c r="B182" s="22" t="s">
        <v>167</v>
      </c>
      <c r="C182" s="23">
        <v>4277</v>
      </c>
      <c r="D182" s="23">
        <v>3654</v>
      </c>
      <c r="E182" s="24">
        <f t="shared" si="59"/>
        <v>85.43371522094927</v>
      </c>
      <c r="F182" s="23">
        <v>258</v>
      </c>
      <c r="G182" s="24">
        <v>0.07060755336617405</v>
      </c>
      <c r="H182" s="24">
        <v>2.4630541871921183</v>
      </c>
      <c r="I182" s="23">
        <v>1484</v>
      </c>
      <c r="J182" s="23">
        <v>2080</v>
      </c>
      <c r="K182" s="23">
        <v>0</v>
      </c>
      <c r="L182" s="23">
        <v>78</v>
      </c>
      <c r="M182" s="23">
        <v>7</v>
      </c>
      <c r="N182" s="23">
        <v>5</v>
      </c>
      <c r="O182" s="23">
        <v>0</v>
      </c>
      <c r="P182" s="23">
        <v>90</v>
      </c>
      <c r="Q182" s="10">
        <v>57</v>
      </c>
      <c r="R182" s="10">
        <v>182</v>
      </c>
      <c r="S182" s="10">
        <v>123</v>
      </c>
    </row>
    <row r="183" spans="1:19" ht="13.5">
      <c r="A183" s="21">
        <f t="shared" si="60"/>
        <v>118</v>
      </c>
      <c r="B183" s="22" t="s">
        <v>168</v>
      </c>
      <c r="C183" s="23">
        <v>6231</v>
      </c>
      <c r="D183" s="23">
        <v>5342</v>
      </c>
      <c r="E183" s="24">
        <f t="shared" si="59"/>
        <v>85.7326271866474</v>
      </c>
      <c r="F183" s="23">
        <v>528</v>
      </c>
      <c r="G183" s="24">
        <v>0.09883938599775365</v>
      </c>
      <c r="H183" s="24">
        <v>3.294646199925122</v>
      </c>
      <c r="I183" s="23">
        <v>2442</v>
      </c>
      <c r="J183" s="23">
        <v>2724</v>
      </c>
      <c r="K183" s="23">
        <v>0</v>
      </c>
      <c r="L183" s="23">
        <v>152</v>
      </c>
      <c r="M183" s="23">
        <v>12</v>
      </c>
      <c r="N183" s="23">
        <v>12</v>
      </c>
      <c r="O183" s="23">
        <v>0</v>
      </c>
      <c r="P183" s="23">
        <v>176</v>
      </c>
      <c r="Q183" s="10">
        <v>151</v>
      </c>
      <c r="R183" s="10">
        <v>261</v>
      </c>
      <c r="S183" s="10">
        <v>360</v>
      </c>
    </row>
    <row r="184" spans="1:19" ht="13.5">
      <c r="A184" s="21">
        <f t="shared" si="60"/>
        <v>119</v>
      </c>
      <c r="B184" s="22" t="s">
        <v>169</v>
      </c>
      <c r="C184" s="23">
        <v>5872</v>
      </c>
      <c r="D184" s="23">
        <v>4985</v>
      </c>
      <c r="E184" s="24">
        <f t="shared" si="59"/>
        <v>84.89441416893733</v>
      </c>
      <c r="F184" s="23">
        <v>319</v>
      </c>
      <c r="G184" s="24">
        <v>0.06399197592778336</v>
      </c>
      <c r="H184" s="24">
        <v>2.6479438314944836</v>
      </c>
      <c r="I184" s="23">
        <v>1823</v>
      </c>
      <c r="J184" s="23">
        <v>3029</v>
      </c>
      <c r="K184" s="23">
        <v>1</v>
      </c>
      <c r="L184" s="23">
        <v>117</v>
      </c>
      <c r="M184" s="23">
        <v>11</v>
      </c>
      <c r="N184" s="23">
        <v>4</v>
      </c>
      <c r="O184" s="23">
        <v>0</v>
      </c>
      <c r="P184" s="23">
        <v>132</v>
      </c>
      <c r="Q184" s="10">
        <v>106</v>
      </c>
      <c r="R184" s="10">
        <v>239</v>
      </c>
      <c r="S184" s="10">
        <v>378</v>
      </c>
    </row>
    <row r="185" spans="1:19" ht="13.5">
      <c r="A185" s="21">
        <f t="shared" si="60"/>
        <v>120</v>
      </c>
      <c r="B185" s="22" t="s">
        <v>170</v>
      </c>
      <c r="C185" s="23">
        <v>3780</v>
      </c>
      <c r="D185" s="23">
        <v>3173</v>
      </c>
      <c r="E185" s="24">
        <f t="shared" si="59"/>
        <v>83.94179894179894</v>
      </c>
      <c r="F185" s="23">
        <v>247</v>
      </c>
      <c r="G185" s="24">
        <v>0.07784431137724551</v>
      </c>
      <c r="H185" s="24">
        <v>2.9624960605105577</v>
      </c>
      <c r="I185" s="23">
        <v>681</v>
      </c>
      <c r="J185" s="23">
        <v>2398</v>
      </c>
      <c r="K185" s="23">
        <v>0</v>
      </c>
      <c r="L185" s="23">
        <v>84</v>
      </c>
      <c r="M185" s="23">
        <v>6</v>
      </c>
      <c r="N185" s="23">
        <v>4</v>
      </c>
      <c r="O185" s="23">
        <v>0</v>
      </c>
      <c r="P185" s="23">
        <v>94</v>
      </c>
      <c r="Q185" s="10">
        <v>70</v>
      </c>
      <c r="R185" s="10">
        <v>157</v>
      </c>
      <c r="S185" s="10">
        <v>105</v>
      </c>
    </row>
    <row r="186" spans="1:19" ht="13.5">
      <c r="A186" s="21">
        <f t="shared" si="60"/>
        <v>121</v>
      </c>
      <c r="B186" s="22" t="s">
        <v>171</v>
      </c>
      <c r="C186" s="23">
        <v>7087</v>
      </c>
      <c r="D186" s="23">
        <v>5833</v>
      </c>
      <c r="E186" s="24">
        <f t="shared" si="59"/>
        <v>82.30563002680965</v>
      </c>
      <c r="F186" s="23">
        <v>797</v>
      </c>
      <c r="G186" s="24">
        <v>0.1366363792216698</v>
      </c>
      <c r="H186" s="24">
        <v>4.405966055203154</v>
      </c>
      <c r="I186" s="23">
        <v>2877</v>
      </c>
      <c r="J186" s="23">
        <v>2699</v>
      </c>
      <c r="K186" s="23">
        <v>0</v>
      </c>
      <c r="L186" s="23">
        <v>202</v>
      </c>
      <c r="M186" s="23">
        <v>33</v>
      </c>
      <c r="N186" s="23">
        <v>22</v>
      </c>
      <c r="O186" s="23">
        <v>0</v>
      </c>
      <c r="P186" s="23">
        <v>257</v>
      </c>
      <c r="Q186" s="10">
        <v>483</v>
      </c>
      <c r="R186" s="10">
        <v>655</v>
      </c>
      <c r="S186" s="10">
        <v>458</v>
      </c>
    </row>
    <row r="187" spans="1:19" ht="13.5">
      <c r="A187" s="3"/>
      <c r="B187" s="26" t="s">
        <v>172</v>
      </c>
      <c r="C187" s="23">
        <f>SUM(C113:C186)</f>
        <v>411890</v>
      </c>
      <c r="D187" s="23">
        <f>SUM(D113:D186)</f>
        <v>362579</v>
      </c>
      <c r="E187" s="24">
        <f t="shared" si="59"/>
        <v>88.02811430236228</v>
      </c>
      <c r="F187" s="23">
        <f>SUM(F113:F186)</f>
        <v>39427</v>
      </c>
      <c r="G187" s="24">
        <f>F187/D187</f>
        <v>0.10874044001445202</v>
      </c>
      <c r="H187" s="24">
        <f>P187/D187*100</f>
        <v>3.572738630753574</v>
      </c>
      <c r="I187" s="23">
        <f aca="true" t="shared" si="61" ref="I187:P187">SUM(I113:I186)</f>
        <v>186723</v>
      </c>
      <c r="J187" s="23">
        <f t="shared" si="61"/>
        <v>153192</v>
      </c>
      <c r="K187" s="23">
        <f t="shared" si="61"/>
        <v>25</v>
      </c>
      <c r="L187" s="23">
        <f t="shared" si="61"/>
        <v>10943</v>
      </c>
      <c r="M187" s="23">
        <f t="shared" si="61"/>
        <v>1363</v>
      </c>
      <c r="N187" s="23">
        <f t="shared" si="61"/>
        <v>644</v>
      </c>
      <c r="O187" s="23">
        <f t="shared" si="61"/>
        <v>4</v>
      </c>
      <c r="P187" s="23">
        <f t="shared" si="61"/>
        <v>12954</v>
      </c>
      <c r="Q187" s="10">
        <v>21257</v>
      </c>
      <c r="R187" s="10">
        <v>35105</v>
      </c>
      <c r="S187" s="10">
        <v>19562</v>
      </c>
    </row>
    <row r="188" spans="1:16" ht="13.5">
      <c r="A188" s="2"/>
      <c r="B188" s="2"/>
      <c r="C188" s="2"/>
      <c r="D188" s="2"/>
      <c r="E188" s="2"/>
      <c r="F188" s="2"/>
      <c r="G188" s="2"/>
      <c r="H188" s="2"/>
      <c r="I188" s="2"/>
      <c r="J188" s="19" t="s">
        <v>173</v>
      </c>
      <c r="K188" s="19"/>
      <c r="L188" s="2"/>
      <c r="M188" s="2"/>
      <c r="N188" s="2"/>
      <c r="O188" s="2"/>
      <c r="P188" s="2"/>
    </row>
    <row r="189" spans="1:16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</sheetData>
  <mergeCells count="36">
    <mergeCell ref="A111:A112"/>
    <mergeCell ref="B111:B112"/>
    <mergeCell ref="A3:A4"/>
    <mergeCell ref="B3:B4"/>
    <mergeCell ref="A56:A57"/>
    <mergeCell ref="B56:B57"/>
    <mergeCell ref="R56:R57"/>
    <mergeCell ref="S56:S57"/>
    <mergeCell ref="R111:R112"/>
    <mergeCell ref="S111:S112"/>
    <mergeCell ref="C56:C57"/>
    <mergeCell ref="D56:D57"/>
    <mergeCell ref="E56:E57"/>
    <mergeCell ref="F56:F57"/>
    <mergeCell ref="G56:G57"/>
    <mergeCell ref="H56:H57"/>
    <mergeCell ref="I56:P56"/>
    <mergeCell ref="Q56:Q57"/>
    <mergeCell ref="R3:R4"/>
    <mergeCell ref="S3:S4"/>
    <mergeCell ref="C111:C112"/>
    <mergeCell ref="D111:D112"/>
    <mergeCell ref="E111:E112"/>
    <mergeCell ref="F111:F112"/>
    <mergeCell ref="G111:G112"/>
    <mergeCell ref="H111:H112"/>
    <mergeCell ref="I111:P111"/>
    <mergeCell ref="Q111:Q112"/>
    <mergeCell ref="G3:G4"/>
    <mergeCell ref="H3:H4"/>
    <mergeCell ref="I3:P3"/>
    <mergeCell ref="Q3:Q4"/>
    <mergeCell ref="C3:C4"/>
    <mergeCell ref="D3:D4"/>
    <mergeCell ref="E3:E4"/>
    <mergeCell ref="F3:F4"/>
  </mergeCells>
  <printOptions/>
  <pageMargins left="0.7874015748031497" right="0.1968503937007874" top="0.59" bottom="0.48" header="0.3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国立感染症研究所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口腔科学部</dc:creator>
  <cp:keywords/>
  <dc:description/>
  <cp:lastModifiedBy>口腔科学部</cp:lastModifiedBy>
  <cp:lastPrinted>2003-06-10T08:03:00Z</cp:lastPrinted>
  <dcterms:created xsi:type="dcterms:W3CDTF">2003-06-10T08:02:14Z</dcterms:created>
  <dcterms:modified xsi:type="dcterms:W3CDTF">2003-06-10T08:08:30Z</dcterms:modified>
  <cp:category/>
  <cp:version/>
  <cp:contentType/>
  <cp:contentStatus/>
</cp:coreProperties>
</file>